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autoCompressPictures="0" defaultThemeVersion="202300"/>
  <mc:AlternateContent xmlns:mc="http://schemas.openxmlformats.org/markup-compatibility/2006">
    <mc:Choice Requires="x15">
      <x15ac:absPath xmlns:x15ac="http://schemas.microsoft.com/office/spreadsheetml/2010/11/ac" url="W:\Personal Property Aid - 2017 WI Act 59\Payments\2025 Payments\FInal Excel Reports for Postings\"/>
    </mc:Choice>
  </mc:AlternateContent>
  <xr:revisionPtr revIDLastSave="0" documentId="13_ncr:1_{2FD10956-068F-4291-A70D-B2EE954D1357}" xr6:coauthVersionLast="47" xr6:coauthVersionMax="47" xr10:uidLastSave="{00000000-0000-0000-0000-000000000000}"/>
  <bookViews>
    <workbookView xWindow="-120" yWindow="-120" windowWidth="29040" windowHeight="1752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8" i="1" l="1"/>
  <c r="D78" i="1"/>
  <c r="E78" i="1"/>
  <c r="F78" i="1"/>
  <c r="G78" i="1"/>
</calcChain>
</file>

<file path=xl/sharedStrings.xml><?xml version="1.0" encoding="utf-8"?>
<sst xmlns="http://schemas.openxmlformats.org/spreadsheetml/2006/main" count="91" uniqueCount="91">
  <si>
    <t>Comuni Code</t>
  </si>
  <si>
    <t>County</t>
  </si>
  <si>
    <t>2025 PP Aid BeforeAdjustment</t>
  </si>
  <si>
    <t>Adjustment</t>
  </si>
  <si>
    <t>Personal Property Aid</t>
  </si>
  <si>
    <t>Terminated TID Adjustment</t>
  </si>
  <si>
    <t>PPA + Terminated TID Total</t>
  </si>
  <si>
    <t>01999</t>
  </si>
  <si>
    <t>ADAMS COUNTY</t>
  </si>
  <si>
    <t>02999</t>
  </si>
  <si>
    <t>ASHLAND COUNTY</t>
  </si>
  <si>
    <t>03999</t>
  </si>
  <si>
    <t>BARRON COUNTY</t>
  </si>
  <si>
    <t>04999</t>
  </si>
  <si>
    <t>BAYFIELD COUNTY</t>
  </si>
  <si>
    <t>05999</t>
  </si>
  <si>
    <t>BROWN COUNTY</t>
  </si>
  <si>
    <t>06999</t>
  </si>
  <si>
    <t>BUFFALO COUNTY</t>
  </si>
  <si>
    <t>07999</t>
  </si>
  <si>
    <t>BURNETT COUNTY</t>
  </si>
  <si>
    <t>08999</t>
  </si>
  <si>
    <t>CALUMET COUNTY</t>
  </si>
  <si>
    <t>09999</t>
  </si>
  <si>
    <t>CHIPPEWA COUNTY</t>
  </si>
  <si>
    <t>CLARK COUNTY</t>
  </si>
  <si>
    <t>COLUMBIA COUNTY</t>
  </si>
  <si>
    <t>CRAWFORD COUNTY</t>
  </si>
  <si>
    <t>DANE COUNTY</t>
  </si>
  <si>
    <t>DODGE COUNTY</t>
  </si>
  <si>
    <t>DOOR COUNTY</t>
  </si>
  <si>
    <t>DOUGLAS COUNTY</t>
  </si>
  <si>
    <t>DUNN COUNTY</t>
  </si>
  <si>
    <t>EAU CLAIRE COUNTY</t>
  </si>
  <si>
    <t>FLORENCE COUNTY</t>
  </si>
  <si>
    <t>FOND DU LAC COUNTY</t>
  </si>
  <si>
    <t>FOREST COUNTY</t>
  </si>
  <si>
    <t>GRANT COUNTY</t>
  </si>
  <si>
    <t>GREEN COUNTY</t>
  </si>
  <si>
    <t>GREEN LAKE COUNTY</t>
  </si>
  <si>
    <t>IOWA COUNTY</t>
  </si>
  <si>
    <t>IRON COUNTY</t>
  </si>
  <si>
    <t>JACKSON COUNTY</t>
  </si>
  <si>
    <t>JEFFERSON COUNTY</t>
  </si>
  <si>
    <t>JUNEAU COUNTY</t>
  </si>
  <si>
    <t>KENOSHA COUNTY</t>
  </si>
  <si>
    <t>KEWAUNEE COUNTY</t>
  </si>
  <si>
    <t>LA CROSSE COUNTY</t>
  </si>
  <si>
    <t>LAFAYETTE COUNTY</t>
  </si>
  <si>
    <t>LANGLADE COUNTY</t>
  </si>
  <si>
    <t>LINCOLN COUNTY</t>
  </si>
  <si>
    <t>MANITOWOC COUNTY</t>
  </si>
  <si>
    <t>MARATHON COUNTY</t>
  </si>
  <si>
    <t>MARINETTE COUNTY</t>
  </si>
  <si>
    <t>MARQUETTE COUNTY</t>
  </si>
  <si>
    <t>MILWAUKEE COUNTY</t>
  </si>
  <si>
    <t>MONROE COUNTY</t>
  </si>
  <si>
    <t>OCONTO COUNTY</t>
  </si>
  <si>
    <t>ONEIDA COUNTY</t>
  </si>
  <si>
    <t>OUTAGAMIE COUNTY</t>
  </si>
  <si>
    <t>OZAUKEE COUNTY</t>
  </si>
  <si>
    <t>PEPIN COUNTY</t>
  </si>
  <si>
    <t>PIERCE COUNTY</t>
  </si>
  <si>
    <t>POLK COUNTY</t>
  </si>
  <si>
    <t>PORTAGE COUNTY</t>
  </si>
  <si>
    <t>PRICE COUNTY</t>
  </si>
  <si>
    <t>RACINE COUNTY</t>
  </si>
  <si>
    <t>RICHLAND COUNTY</t>
  </si>
  <si>
    <t>ROCK COUNTY</t>
  </si>
  <si>
    <t>RUSK COUNTY</t>
  </si>
  <si>
    <t>ST CROIX COUNTY</t>
  </si>
  <si>
    <t>SAUK COUNTY</t>
  </si>
  <si>
    <t>SAWYER COUNTY</t>
  </si>
  <si>
    <t>SHAWANO COUNTY</t>
  </si>
  <si>
    <t>SHEBOYGAN COUNTY</t>
  </si>
  <si>
    <t>TAYLOR COUNTY</t>
  </si>
  <si>
    <t>TREMPEALEAU COUNTY</t>
  </si>
  <si>
    <t>VERNON COUNTY</t>
  </si>
  <si>
    <t>VILAS COUNTY</t>
  </si>
  <si>
    <t>WALWORTH COUNTY</t>
  </si>
  <si>
    <t>WASHBURN COUNTY</t>
  </si>
  <si>
    <t>WASHINGTON COUNTY</t>
  </si>
  <si>
    <t>WAUKESHA COUNTY</t>
  </si>
  <si>
    <t>WAUPACA COUNTY</t>
  </si>
  <si>
    <t>WAUSHARA COUNTY</t>
  </si>
  <si>
    <t>WINNEBAGO COUNTY</t>
  </si>
  <si>
    <t>WOOD COUNTY</t>
  </si>
  <si>
    <t>MENOMINEE COUNTY</t>
  </si>
  <si>
    <t>Wisconsin Department of Revenue</t>
  </si>
  <si>
    <t>2025 MTP Personal Property Aid Payments for Counties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</si>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</sst>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0" formatCode="\$#,##0.00_);\(\$#,##0.00\)"/>
    <numFmt numFmtId="175" formatCode="[$-409]mmmm\ d\,\ yyyy;@"/>
  </numFmts>
  <fonts count="4" x14ac:knownFonts="1">
    <font>
      <sz val="11"/>
      <name val="Calibri"/>
    </font>
    <font>
      <b/>
      <sz val="11"/>
      <name val="Calibri"/>
    </font>
    <font>
      <b/>
      <sz val="12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Fill="1" applyBorder="1"/>
    <xf numFmtId="0" fontId="1" fillId="0" borderId="0" xfId="0" applyFont="1" applyFill="1" applyBorder="1"/>
    <xf numFmtId="0" fontId="0" fillId="0" borderId="0" xfId="0" applyFont="1" applyFill="1" applyBorder="1" applyAlignment="1">
      <alignment horizontal="right"/>
    </xf>
    <xf numFmtId="170" fontId="0" fillId="0" borderId="0" xfId="0" applyNumberFormat="1" applyFont="1" applyFill="1" applyBorder="1"/>
    <xf numFmtId="0" fontId="2" fillId="0" borderId="0" xfId="0" applyFont="1" applyAlignment="1">
      <alignment horizontal="left"/>
    </xf>
    <xf numFmtId="175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170" fontId="3" fillId="0" borderId="0" xfId="0" applyNumberFormat="1" applyFont="1" applyFill="1" applyBorder="1"/>
  </cellXfs>
  <cellStyles count="1">
    <cellStyle name="Normal" xfId="0" builtinId="0"/>
  </cellStyles>
  <dxfs count="16">
    <dxf>
      <font>
        <b/>
        <family val="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70" formatCode="\$#,##0.00_);\(\$#,##0.00\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70" formatCode="\$#,##0.00_);\(\$#,##0.00\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70" formatCode="\$#,##0.00_);\(\$#,##0.00\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70" formatCode="\$#,##0.00_);\(\$#,##0.00\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70" formatCode="\$#,##0.00_);\(\$#,##0.00\)"/>
      <fill>
        <patternFill patternType="none">
          <fgColor indexed="64"/>
          <bgColor indexed="65"/>
        </patternFill>
      </fill>
    </dxf>
    <dxf>
      <font>
        <b/>
        <family val="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70" formatCode="\$#,##0.00_);\(\$#,##0.0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70" formatCode="\$#,##0.00_);\(\$#,##0.0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70" formatCode="\$#,##0.00_);\(\$#,##0.0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70" formatCode="\$#,##0.00_);\(\$#,##0.0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70" formatCode="\$#,##0.00_);\(\$#,##0.0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5CDEB11-C31F-4A1D-9E02-999ECDAF740D}" name="Table1" displayName="Table1" ref="A5:G78" totalsRowCount="1" headerRowDxfId="8" dataDxfId="9" totalsRowDxfId="0">
  <autoFilter ref="A5:G77" xr:uid="{95CDEB11-C31F-4A1D-9E02-999ECDAF740D}"/>
  <tableColumns count="7">
    <tableColumn id="1" xr3:uid="{A91EAC9A-260C-4FED-847A-CA1E8DC3F83A}" name="Comuni Code" totalsRowLabel="Total" dataDxfId="15" totalsRowDxfId="7"/>
    <tableColumn id="2" xr3:uid="{FB516E0F-F142-4291-A42B-368F091FB612}" name="County" totalsRowDxfId="6"/>
    <tableColumn id="3" xr3:uid="{8A3F7E83-B032-426B-956F-ED5B03827304}" name="2025 PP Aid BeforeAdjustment" totalsRowFunction="sum" dataDxfId="14" totalsRowDxfId="5"/>
    <tableColumn id="4" xr3:uid="{B9542963-D614-4FFE-B827-EC5F2FE3DF74}" name="Adjustment" totalsRowFunction="sum" dataDxfId="13" totalsRowDxfId="4"/>
    <tableColumn id="5" xr3:uid="{B148CC99-1ACB-42A6-AB91-5BEC8FED8300}" name="Personal Property Aid" totalsRowFunction="sum" dataDxfId="12" totalsRowDxfId="3"/>
    <tableColumn id="6" xr3:uid="{1A0F56CA-79BB-44D8-A437-208079A27708}" name="Terminated TID Adjustment" totalsRowFunction="sum" dataDxfId="11" totalsRowDxfId="2"/>
    <tableColumn id="7" xr3:uid="{53C73B28-B0C8-4FCD-B3BE-8A35DE7FCFD7}" name="PPA + Terminated TID Total" totalsRowFunction="sum" dataDxfId="10" totalsRow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8"/>
  <sheetViews>
    <sheetView tabSelected="1" workbookViewId="0">
      <selection sqref="A1:C1"/>
    </sheetView>
  </sheetViews>
  <sheetFormatPr defaultRowHeight="15" x14ac:dyDescent="0.25"/>
  <cols>
    <col min="1" max="1" width="15" customWidth="1"/>
    <col min="2" max="2" width="23.42578125" customWidth="1"/>
    <col min="3" max="3" width="32.42578125" customWidth="1"/>
    <col min="4" max="4" width="23.42578125" customWidth="1"/>
    <col min="5" max="5" width="45.42578125" customWidth="1"/>
    <col min="6" max="6" width="27.5703125" customWidth="1"/>
    <col min="7" max="7" width="36.42578125" customWidth="1"/>
    <col min="8" max="8" width="14.28515625" customWidth="1"/>
    <col min="9" max="9" width="27.28515625" customWidth="1"/>
    <col min="10" max="10" width="32.42578125" customWidth="1"/>
    <col min="11" max="11" width="33.85546875" customWidth="1"/>
  </cols>
  <sheetData>
    <row r="1" spans="1:7" ht="15.75" x14ac:dyDescent="0.25">
      <c r="A1" s="4" t="s">
        <v>89</v>
      </c>
      <c r="B1" s="4"/>
      <c r="C1" s="4"/>
    </row>
    <row r="2" spans="1:7" ht="15.75" x14ac:dyDescent="0.25">
      <c r="A2" s="4" t="s">
        <v>88</v>
      </c>
      <c r="B2" s="4"/>
      <c r="C2" s="4"/>
    </row>
    <row r="3" spans="1:7" ht="15.75" x14ac:dyDescent="0.25">
      <c r="A3" s="5">
        <v>45782</v>
      </c>
      <c r="B3" s="6"/>
      <c r="C3" s="6"/>
    </row>
    <row r="5" spans="1:7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</row>
    <row r="6" spans="1:7" x14ac:dyDescent="0.25">
      <c r="A6" s="2" t="s">
        <v>7</v>
      </c>
      <c r="B6" t="s">
        <v>8</v>
      </c>
      <c r="C6" s="3">
        <v>32071.71</v>
      </c>
      <c r="D6" s="3">
        <v>0</v>
      </c>
      <c r="E6" s="3">
        <v>32071.71</v>
      </c>
      <c r="F6" s="3">
        <v>7763.28</v>
      </c>
      <c r="G6" s="3">
        <v>39834.99</v>
      </c>
    </row>
    <row r="7" spans="1:7" x14ac:dyDescent="0.25">
      <c r="A7" s="2" t="s">
        <v>9</v>
      </c>
      <c r="B7" t="s">
        <v>10</v>
      </c>
      <c r="C7" s="3">
        <v>46562.3</v>
      </c>
      <c r="D7" s="3">
        <v>0</v>
      </c>
      <c r="E7" s="3">
        <v>46562.3</v>
      </c>
      <c r="F7" s="3">
        <v>1292.5999999999999</v>
      </c>
      <c r="G7" s="3">
        <v>47854.9</v>
      </c>
    </row>
    <row r="8" spans="1:7" x14ac:dyDescent="0.25">
      <c r="A8" s="2" t="s">
        <v>11</v>
      </c>
      <c r="B8" t="s">
        <v>12</v>
      </c>
      <c r="C8" s="3">
        <v>71150.97</v>
      </c>
      <c r="D8" s="3">
        <v>0</v>
      </c>
      <c r="E8" s="3">
        <v>71150.97</v>
      </c>
      <c r="F8" s="3">
        <v>4455.0600000000004</v>
      </c>
      <c r="G8" s="3">
        <v>75606.03</v>
      </c>
    </row>
    <row r="9" spans="1:7" x14ac:dyDescent="0.25">
      <c r="A9" s="2" t="s">
        <v>13</v>
      </c>
      <c r="B9" t="s">
        <v>14</v>
      </c>
      <c r="C9" s="3">
        <v>12031.78</v>
      </c>
      <c r="D9" s="3">
        <v>0</v>
      </c>
      <c r="E9" s="3">
        <v>12031.78</v>
      </c>
      <c r="F9" s="3">
        <v>394.48</v>
      </c>
      <c r="G9" s="3">
        <v>12426.26</v>
      </c>
    </row>
    <row r="10" spans="1:7" x14ac:dyDescent="0.25">
      <c r="A10" s="2" t="s">
        <v>15</v>
      </c>
      <c r="B10" t="s">
        <v>16</v>
      </c>
      <c r="C10" s="3">
        <v>595621.36</v>
      </c>
      <c r="D10" s="3">
        <v>0</v>
      </c>
      <c r="E10" s="3">
        <v>595621.36</v>
      </c>
      <c r="F10" s="3">
        <v>7822.83</v>
      </c>
      <c r="G10" s="3">
        <v>603444.18999999994</v>
      </c>
    </row>
    <row r="11" spans="1:7" x14ac:dyDescent="0.25">
      <c r="A11" s="2" t="s">
        <v>17</v>
      </c>
      <c r="B11" t="s">
        <v>18</v>
      </c>
      <c r="C11" s="3">
        <v>24169.38</v>
      </c>
      <c r="D11" s="3">
        <v>0</v>
      </c>
      <c r="E11" s="3">
        <v>24169.38</v>
      </c>
      <c r="F11" s="3">
        <v>282.60000000000002</v>
      </c>
      <c r="G11" s="3">
        <v>24451.98</v>
      </c>
    </row>
    <row r="12" spans="1:7" x14ac:dyDescent="0.25">
      <c r="A12" s="2" t="s">
        <v>19</v>
      </c>
      <c r="B12" t="s">
        <v>20</v>
      </c>
      <c r="C12" s="3">
        <v>9385.5499999999993</v>
      </c>
      <c r="D12" s="3">
        <v>0</v>
      </c>
      <c r="E12" s="3">
        <v>9385.5499999999993</v>
      </c>
      <c r="F12" s="3">
        <v>198.1</v>
      </c>
      <c r="G12" s="3">
        <v>9583.65</v>
      </c>
    </row>
    <row r="13" spans="1:7" x14ac:dyDescent="0.25">
      <c r="A13" s="2" t="s">
        <v>21</v>
      </c>
      <c r="B13" t="s">
        <v>22</v>
      </c>
      <c r="C13" s="3">
        <v>79556.490000000005</v>
      </c>
      <c r="D13" s="3">
        <v>0</v>
      </c>
      <c r="E13" s="3">
        <v>79556.490000000005</v>
      </c>
      <c r="F13" s="3">
        <v>12474.69</v>
      </c>
      <c r="G13" s="3">
        <v>92031.18</v>
      </c>
    </row>
    <row r="14" spans="1:7" x14ac:dyDescent="0.25">
      <c r="A14" s="2" t="s">
        <v>23</v>
      </c>
      <c r="B14" t="s">
        <v>24</v>
      </c>
      <c r="C14" s="3">
        <v>131721.09</v>
      </c>
      <c r="D14" s="3">
        <v>0</v>
      </c>
      <c r="E14" s="3">
        <v>131721.09</v>
      </c>
      <c r="F14" s="3">
        <v>2556.3000000000002</v>
      </c>
      <c r="G14" s="3">
        <v>134277.39000000001</v>
      </c>
    </row>
    <row r="15" spans="1:7" x14ac:dyDescent="0.25">
      <c r="A15" s="2">
        <v>10999</v>
      </c>
      <c r="B15" t="s">
        <v>25</v>
      </c>
      <c r="C15" s="3">
        <v>135186.79</v>
      </c>
      <c r="D15" s="3">
        <v>0</v>
      </c>
      <c r="E15" s="3">
        <v>135186.79</v>
      </c>
      <c r="F15" s="3">
        <v>27450</v>
      </c>
      <c r="G15" s="3">
        <v>162636.79</v>
      </c>
    </row>
    <row r="16" spans="1:7" x14ac:dyDescent="0.25">
      <c r="A16" s="2">
        <v>11999</v>
      </c>
      <c r="B16" t="s">
        <v>26</v>
      </c>
      <c r="C16" s="3">
        <v>144708.91</v>
      </c>
      <c r="D16" s="3">
        <v>0</v>
      </c>
      <c r="E16" s="3">
        <v>144708.91</v>
      </c>
      <c r="F16" s="3">
        <v>5651.54</v>
      </c>
      <c r="G16" s="3">
        <v>150360.45000000001</v>
      </c>
    </row>
    <row r="17" spans="1:7" x14ac:dyDescent="0.25">
      <c r="A17" s="2">
        <v>12999</v>
      </c>
      <c r="B17" t="s">
        <v>27</v>
      </c>
      <c r="C17" s="3">
        <v>28866.76</v>
      </c>
      <c r="D17" s="3">
        <v>0</v>
      </c>
      <c r="E17" s="3">
        <v>28866.76</v>
      </c>
      <c r="F17" s="3">
        <v>50573.69</v>
      </c>
      <c r="G17" s="3">
        <v>79440.45</v>
      </c>
    </row>
    <row r="18" spans="1:7" x14ac:dyDescent="0.25">
      <c r="A18" s="2">
        <v>13999</v>
      </c>
      <c r="B18" t="s">
        <v>28</v>
      </c>
      <c r="C18" s="3">
        <v>918248.3</v>
      </c>
      <c r="D18" s="3">
        <v>22259.59</v>
      </c>
      <c r="E18" s="3">
        <v>940507.89</v>
      </c>
      <c r="F18" s="3">
        <v>101556.79</v>
      </c>
      <c r="G18" s="3">
        <v>1042064.68</v>
      </c>
    </row>
    <row r="19" spans="1:7" x14ac:dyDescent="0.25">
      <c r="A19" s="2">
        <v>14999</v>
      </c>
      <c r="B19" t="s">
        <v>29</v>
      </c>
      <c r="C19" s="3">
        <v>331877.39</v>
      </c>
      <c r="D19" s="3">
        <v>12251.4</v>
      </c>
      <c r="E19" s="3">
        <v>344128.79</v>
      </c>
      <c r="F19" s="3">
        <v>15836.32</v>
      </c>
      <c r="G19" s="3">
        <v>359965.11</v>
      </c>
    </row>
    <row r="20" spans="1:7" x14ac:dyDescent="0.25">
      <c r="A20" s="2">
        <v>15999</v>
      </c>
      <c r="B20" t="s">
        <v>30</v>
      </c>
      <c r="C20" s="3">
        <v>76821.429999999993</v>
      </c>
      <c r="D20" s="3">
        <v>0</v>
      </c>
      <c r="E20" s="3">
        <v>76821.429999999993</v>
      </c>
      <c r="F20" s="3">
        <v>3091.31</v>
      </c>
      <c r="G20" s="3">
        <v>79912.740000000005</v>
      </c>
    </row>
    <row r="21" spans="1:7" x14ac:dyDescent="0.25">
      <c r="A21" s="2">
        <v>16999</v>
      </c>
      <c r="B21" t="s">
        <v>31</v>
      </c>
      <c r="C21" s="3">
        <v>127931.27</v>
      </c>
      <c r="D21" s="3">
        <v>0</v>
      </c>
      <c r="E21" s="3">
        <v>127931.27</v>
      </c>
      <c r="F21" s="3">
        <v>23100.81</v>
      </c>
      <c r="G21" s="3">
        <v>151032.07999999999</v>
      </c>
    </row>
    <row r="22" spans="1:7" x14ac:dyDescent="0.25">
      <c r="A22" s="2">
        <v>17999</v>
      </c>
      <c r="B22" t="s">
        <v>32</v>
      </c>
      <c r="C22" s="3">
        <v>251176.08</v>
      </c>
      <c r="D22" s="3">
        <v>0</v>
      </c>
      <c r="E22" s="3">
        <v>251176.08</v>
      </c>
      <c r="F22" s="3">
        <v>21512.74</v>
      </c>
      <c r="G22" s="3">
        <v>272688.82</v>
      </c>
    </row>
    <row r="23" spans="1:7" x14ac:dyDescent="0.25">
      <c r="A23" s="2">
        <v>18999</v>
      </c>
      <c r="B23" t="s">
        <v>33</v>
      </c>
      <c r="C23" s="3">
        <v>202842.27</v>
      </c>
      <c r="D23" s="3">
        <v>0</v>
      </c>
      <c r="E23" s="3">
        <v>202842.27</v>
      </c>
      <c r="F23" s="3">
        <v>5940.96</v>
      </c>
      <c r="G23" s="3">
        <v>208783.23</v>
      </c>
    </row>
    <row r="24" spans="1:7" x14ac:dyDescent="0.25">
      <c r="A24" s="2">
        <v>19999</v>
      </c>
      <c r="B24" t="s">
        <v>34</v>
      </c>
      <c r="C24" s="3">
        <v>6215.37</v>
      </c>
      <c r="D24" s="3">
        <v>0</v>
      </c>
      <c r="E24" s="3">
        <v>6215.37</v>
      </c>
      <c r="F24" s="3">
        <v>0</v>
      </c>
      <c r="G24" s="3">
        <v>6215.37</v>
      </c>
    </row>
    <row r="25" spans="1:7" x14ac:dyDescent="0.25">
      <c r="A25" s="2">
        <v>20999</v>
      </c>
      <c r="B25" t="s">
        <v>35</v>
      </c>
      <c r="C25" s="3">
        <v>384035.46</v>
      </c>
      <c r="D25" s="3">
        <v>0</v>
      </c>
      <c r="E25" s="3">
        <v>384035.46</v>
      </c>
      <c r="F25" s="3">
        <v>21240.2</v>
      </c>
      <c r="G25" s="3">
        <v>405275.66</v>
      </c>
    </row>
    <row r="26" spans="1:7" x14ac:dyDescent="0.25">
      <c r="A26" s="2">
        <v>21999</v>
      </c>
      <c r="B26" t="s">
        <v>36</v>
      </c>
      <c r="C26" s="3">
        <v>4907.3100000000004</v>
      </c>
      <c r="D26" s="3">
        <v>0</v>
      </c>
      <c r="E26" s="3">
        <v>4907.3100000000004</v>
      </c>
      <c r="F26" s="3">
        <v>0</v>
      </c>
      <c r="G26" s="3">
        <v>4907.3100000000004</v>
      </c>
    </row>
    <row r="27" spans="1:7" x14ac:dyDescent="0.25">
      <c r="A27" s="2">
        <v>22999</v>
      </c>
      <c r="B27" t="s">
        <v>37</v>
      </c>
      <c r="C27" s="3">
        <v>58997.16</v>
      </c>
      <c r="D27" s="3">
        <v>0</v>
      </c>
      <c r="E27" s="3">
        <v>58997.16</v>
      </c>
      <c r="F27" s="3">
        <v>1266.8800000000001</v>
      </c>
      <c r="G27" s="3">
        <v>60264.04</v>
      </c>
    </row>
    <row r="28" spans="1:7" x14ac:dyDescent="0.25">
      <c r="A28" s="2">
        <v>23999</v>
      </c>
      <c r="B28" t="s">
        <v>38</v>
      </c>
      <c r="C28" s="3">
        <v>83938.43</v>
      </c>
      <c r="D28" s="3">
        <v>0</v>
      </c>
      <c r="E28" s="3">
        <v>83938.43</v>
      </c>
      <c r="F28" s="3">
        <v>13895.34</v>
      </c>
      <c r="G28" s="3">
        <v>97833.77</v>
      </c>
    </row>
    <row r="29" spans="1:7" x14ac:dyDescent="0.25">
      <c r="A29" s="2">
        <v>24999</v>
      </c>
      <c r="B29" t="s">
        <v>39</v>
      </c>
      <c r="C29" s="3">
        <v>122542.24</v>
      </c>
      <c r="D29" s="3">
        <v>0</v>
      </c>
      <c r="E29" s="3">
        <v>122542.24</v>
      </c>
      <c r="F29" s="3">
        <v>70.16</v>
      </c>
      <c r="G29" s="3">
        <v>122612.4</v>
      </c>
    </row>
    <row r="30" spans="1:7" x14ac:dyDescent="0.25">
      <c r="A30" s="2">
        <v>25999</v>
      </c>
      <c r="B30" t="s">
        <v>40</v>
      </c>
      <c r="C30" s="3">
        <v>130984.93</v>
      </c>
      <c r="D30" s="3">
        <v>0</v>
      </c>
      <c r="E30" s="3">
        <v>130984.93</v>
      </c>
      <c r="F30" s="3">
        <v>3610.69</v>
      </c>
      <c r="G30" s="3">
        <v>134595.62</v>
      </c>
    </row>
    <row r="31" spans="1:7" x14ac:dyDescent="0.25">
      <c r="A31" s="2">
        <v>26999</v>
      </c>
      <c r="B31" t="s">
        <v>41</v>
      </c>
      <c r="C31" s="3">
        <v>7305.3</v>
      </c>
      <c r="D31" s="3">
        <v>0</v>
      </c>
      <c r="E31" s="3">
        <v>7305.3</v>
      </c>
      <c r="F31" s="3">
        <v>242.44</v>
      </c>
      <c r="G31" s="3">
        <v>7547.74</v>
      </c>
    </row>
    <row r="32" spans="1:7" x14ac:dyDescent="0.25">
      <c r="A32" s="2">
        <v>27999</v>
      </c>
      <c r="B32" t="s">
        <v>42</v>
      </c>
      <c r="C32" s="3">
        <v>193113.77</v>
      </c>
      <c r="D32" s="3">
        <v>0</v>
      </c>
      <c r="E32" s="3">
        <v>193113.77</v>
      </c>
      <c r="F32" s="3">
        <v>1896.58</v>
      </c>
      <c r="G32" s="3">
        <v>195010.35</v>
      </c>
    </row>
    <row r="33" spans="1:7" x14ac:dyDescent="0.25">
      <c r="A33" s="2">
        <v>28999</v>
      </c>
      <c r="B33" t="s">
        <v>43</v>
      </c>
      <c r="C33" s="3">
        <v>120116.32</v>
      </c>
      <c r="D33" s="3">
        <v>0</v>
      </c>
      <c r="E33" s="3">
        <v>120116.32</v>
      </c>
      <c r="F33" s="3">
        <v>15255.95</v>
      </c>
      <c r="G33" s="3">
        <v>135372.26999999999</v>
      </c>
    </row>
    <row r="34" spans="1:7" x14ac:dyDescent="0.25">
      <c r="A34" s="2">
        <v>29999</v>
      </c>
      <c r="B34" t="s">
        <v>44</v>
      </c>
      <c r="C34" s="3">
        <v>30812.02</v>
      </c>
      <c r="D34" s="3">
        <v>0</v>
      </c>
      <c r="E34" s="3">
        <v>30812.02</v>
      </c>
      <c r="F34" s="3">
        <v>6933.14</v>
      </c>
      <c r="G34" s="3">
        <v>37745.160000000003</v>
      </c>
    </row>
    <row r="35" spans="1:7" x14ac:dyDescent="0.25">
      <c r="A35" s="2">
        <v>30999</v>
      </c>
      <c r="B35" t="s">
        <v>45</v>
      </c>
      <c r="C35" s="3">
        <v>502694.95</v>
      </c>
      <c r="D35" s="3">
        <v>1880.04</v>
      </c>
      <c r="E35" s="3">
        <v>504574.99</v>
      </c>
      <c r="F35" s="3">
        <v>149541.99</v>
      </c>
      <c r="G35" s="3">
        <v>654116.98</v>
      </c>
    </row>
    <row r="36" spans="1:7" x14ac:dyDescent="0.25">
      <c r="A36" s="2">
        <v>31999</v>
      </c>
      <c r="B36" t="s">
        <v>46</v>
      </c>
      <c r="C36" s="3">
        <v>67637.63</v>
      </c>
      <c r="D36" s="3">
        <v>0</v>
      </c>
      <c r="E36" s="3">
        <v>67637.63</v>
      </c>
      <c r="F36" s="3">
        <v>4145.72</v>
      </c>
      <c r="G36" s="3">
        <v>71783.350000000006</v>
      </c>
    </row>
    <row r="37" spans="1:7" x14ac:dyDescent="0.25">
      <c r="A37" s="2">
        <v>32999</v>
      </c>
      <c r="B37" t="s">
        <v>47</v>
      </c>
      <c r="C37" s="3">
        <v>328530.74</v>
      </c>
      <c r="D37" s="3">
        <v>0</v>
      </c>
      <c r="E37" s="3">
        <v>328530.74</v>
      </c>
      <c r="F37" s="3">
        <v>11789.86</v>
      </c>
      <c r="G37" s="3">
        <v>340320.6</v>
      </c>
    </row>
    <row r="38" spans="1:7" x14ac:dyDescent="0.25">
      <c r="A38" s="2">
        <v>33999</v>
      </c>
      <c r="B38" t="s">
        <v>48</v>
      </c>
      <c r="C38" s="3">
        <v>59648.72</v>
      </c>
      <c r="D38" s="3">
        <v>0</v>
      </c>
      <c r="E38" s="3">
        <v>59648.72</v>
      </c>
      <c r="F38" s="3">
        <v>1079.6400000000001</v>
      </c>
      <c r="G38" s="3">
        <v>60728.36</v>
      </c>
    </row>
    <row r="39" spans="1:7" x14ac:dyDescent="0.25">
      <c r="A39" s="2">
        <v>34999</v>
      </c>
      <c r="B39" t="s">
        <v>49</v>
      </c>
      <c r="C39" s="3">
        <v>28664.86</v>
      </c>
      <c r="D39" s="3">
        <v>0</v>
      </c>
      <c r="E39" s="3">
        <v>28664.86</v>
      </c>
      <c r="F39" s="3">
        <v>90.98</v>
      </c>
      <c r="G39" s="3">
        <v>28755.84</v>
      </c>
    </row>
    <row r="40" spans="1:7" x14ac:dyDescent="0.25">
      <c r="A40" s="2">
        <v>35999</v>
      </c>
      <c r="B40" t="s">
        <v>50</v>
      </c>
      <c r="C40" s="3">
        <v>38678.46</v>
      </c>
      <c r="D40" s="3">
        <v>0</v>
      </c>
      <c r="E40" s="3">
        <v>38678.46</v>
      </c>
      <c r="F40" s="3">
        <v>0</v>
      </c>
      <c r="G40" s="3">
        <v>38678.46</v>
      </c>
    </row>
    <row r="41" spans="1:7" x14ac:dyDescent="0.25">
      <c r="A41" s="2">
        <v>36999</v>
      </c>
      <c r="B41" t="s">
        <v>51</v>
      </c>
      <c r="C41" s="3">
        <v>174402.94</v>
      </c>
      <c r="D41" s="3">
        <v>0</v>
      </c>
      <c r="E41" s="3">
        <v>174402.94</v>
      </c>
      <c r="F41" s="3">
        <v>11003.73</v>
      </c>
      <c r="G41" s="3">
        <v>185406.67</v>
      </c>
    </row>
    <row r="42" spans="1:7" x14ac:dyDescent="0.25">
      <c r="A42" s="2">
        <v>37999</v>
      </c>
      <c r="B42" t="s">
        <v>52</v>
      </c>
      <c r="C42" s="3">
        <v>256150.73</v>
      </c>
      <c r="D42" s="3">
        <v>2588.1999999999998</v>
      </c>
      <c r="E42" s="3">
        <v>258738.93</v>
      </c>
      <c r="F42" s="3">
        <v>24256.41</v>
      </c>
      <c r="G42" s="3">
        <v>282995.34000000003</v>
      </c>
    </row>
    <row r="43" spans="1:7" x14ac:dyDescent="0.25">
      <c r="A43" s="2">
        <v>38999</v>
      </c>
      <c r="B43" t="s">
        <v>53</v>
      </c>
      <c r="C43" s="3">
        <v>82809.94</v>
      </c>
      <c r="D43" s="3">
        <v>0</v>
      </c>
      <c r="E43" s="3">
        <v>82809.94</v>
      </c>
      <c r="F43" s="3">
        <v>5242.98</v>
      </c>
      <c r="G43" s="3">
        <v>88052.92</v>
      </c>
    </row>
    <row r="44" spans="1:7" x14ac:dyDescent="0.25">
      <c r="A44" s="2">
        <v>39999</v>
      </c>
      <c r="B44" t="s">
        <v>54</v>
      </c>
      <c r="C44" s="3">
        <v>31909.23</v>
      </c>
      <c r="D44" s="3">
        <v>0</v>
      </c>
      <c r="E44" s="3">
        <v>31909.23</v>
      </c>
      <c r="F44" s="3">
        <v>383.49</v>
      </c>
      <c r="G44" s="3">
        <v>32292.720000000001</v>
      </c>
    </row>
    <row r="45" spans="1:7" x14ac:dyDescent="0.25">
      <c r="A45" s="2">
        <v>40999</v>
      </c>
      <c r="B45" t="s">
        <v>55</v>
      </c>
      <c r="C45" s="3">
        <v>1499034.12</v>
      </c>
      <c r="D45" s="3">
        <v>0</v>
      </c>
      <c r="E45" s="3">
        <v>1499034.12</v>
      </c>
      <c r="F45" s="3">
        <v>83163.23</v>
      </c>
      <c r="G45" s="3">
        <v>1582197.35</v>
      </c>
    </row>
    <row r="46" spans="1:7" x14ac:dyDescent="0.25">
      <c r="A46" s="2">
        <v>41999</v>
      </c>
      <c r="B46" t="s">
        <v>56</v>
      </c>
      <c r="C46" s="3">
        <v>139312.26</v>
      </c>
      <c r="D46" s="3">
        <v>0</v>
      </c>
      <c r="E46" s="3">
        <v>139312.26</v>
      </c>
      <c r="F46" s="3">
        <v>9505.18</v>
      </c>
      <c r="G46" s="3">
        <v>148817.44</v>
      </c>
    </row>
    <row r="47" spans="1:7" x14ac:dyDescent="0.25">
      <c r="A47" s="2">
        <v>42999</v>
      </c>
      <c r="B47" t="s">
        <v>57</v>
      </c>
      <c r="C47" s="3">
        <v>52531.17</v>
      </c>
      <c r="D47" s="3">
        <v>0</v>
      </c>
      <c r="E47" s="3">
        <v>52531.17</v>
      </c>
      <c r="F47" s="3">
        <v>4935.8900000000003</v>
      </c>
      <c r="G47" s="3">
        <v>57467.06</v>
      </c>
    </row>
    <row r="48" spans="1:7" x14ac:dyDescent="0.25">
      <c r="A48" s="2">
        <v>43999</v>
      </c>
      <c r="B48" t="s">
        <v>58</v>
      </c>
      <c r="C48" s="3">
        <v>73777.320000000007</v>
      </c>
      <c r="D48" s="3">
        <v>0</v>
      </c>
      <c r="E48" s="3">
        <v>73777.320000000007</v>
      </c>
      <c r="F48" s="3">
        <v>0</v>
      </c>
      <c r="G48" s="3">
        <v>73777.320000000007</v>
      </c>
    </row>
    <row r="49" spans="1:7" x14ac:dyDescent="0.25">
      <c r="A49" s="2">
        <v>44999</v>
      </c>
      <c r="B49" t="s">
        <v>59</v>
      </c>
      <c r="C49" s="3">
        <v>437840.01</v>
      </c>
      <c r="D49" s="3">
        <v>91554.02</v>
      </c>
      <c r="E49" s="3">
        <v>529394.03</v>
      </c>
      <c r="F49" s="3">
        <v>4271.43</v>
      </c>
      <c r="G49" s="3">
        <v>533665.46</v>
      </c>
    </row>
    <row r="50" spans="1:7" x14ac:dyDescent="0.25">
      <c r="A50" s="2">
        <v>45999</v>
      </c>
      <c r="B50" t="s">
        <v>60</v>
      </c>
      <c r="C50" s="3">
        <v>62169.43</v>
      </c>
      <c r="D50" s="3">
        <v>0</v>
      </c>
      <c r="E50" s="3">
        <v>62169.43</v>
      </c>
      <c r="F50" s="3">
        <v>2375.8000000000002</v>
      </c>
      <c r="G50" s="3">
        <v>64545.23</v>
      </c>
    </row>
    <row r="51" spans="1:7" x14ac:dyDescent="0.25">
      <c r="A51" s="2">
        <v>46999</v>
      </c>
      <c r="B51" t="s">
        <v>61</v>
      </c>
      <c r="C51" s="3">
        <v>38102.720000000001</v>
      </c>
      <c r="D51" s="3">
        <v>0</v>
      </c>
      <c r="E51" s="3">
        <v>38102.720000000001</v>
      </c>
      <c r="F51" s="3">
        <v>0</v>
      </c>
      <c r="G51" s="3">
        <v>38102.720000000001</v>
      </c>
    </row>
    <row r="52" spans="1:7" x14ac:dyDescent="0.25">
      <c r="A52" s="2">
        <v>47999</v>
      </c>
      <c r="B52" t="s">
        <v>62</v>
      </c>
      <c r="C52" s="3">
        <v>66532.94</v>
      </c>
      <c r="D52" s="3">
        <v>0</v>
      </c>
      <c r="E52" s="3">
        <v>66532.94</v>
      </c>
      <c r="F52" s="3">
        <v>10428.93</v>
      </c>
      <c r="G52" s="3">
        <v>76961.87</v>
      </c>
    </row>
    <row r="53" spans="1:7" x14ac:dyDescent="0.25">
      <c r="A53" s="2">
        <v>48999</v>
      </c>
      <c r="B53" t="s">
        <v>63</v>
      </c>
      <c r="C53" s="3">
        <v>70809.440000000002</v>
      </c>
      <c r="D53" s="3">
        <v>0</v>
      </c>
      <c r="E53" s="3">
        <v>70809.440000000002</v>
      </c>
      <c r="F53" s="3">
        <v>8813.3700000000008</v>
      </c>
      <c r="G53" s="3">
        <v>79622.81</v>
      </c>
    </row>
    <row r="54" spans="1:7" x14ac:dyDescent="0.25">
      <c r="A54" s="2">
        <v>49999</v>
      </c>
      <c r="B54" t="s">
        <v>64</v>
      </c>
      <c r="C54" s="3">
        <v>173271.82</v>
      </c>
      <c r="D54" s="3">
        <v>0</v>
      </c>
      <c r="E54" s="3">
        <v>173271.82</v>
      </c>
      <c r="F54" s="3">
        <v>856.01</v>
      </c>
      <c r="G54" s="3">
        <v>174127.83</v>
      </c>
    </row>
    <row r="55" spans="1:7" x14ac:dyDescent="0.25">
      <c r="A55" s="2">
        <v>50999</v>
      </c>
      <c r="B55" t="s">
        <v>65</v>
      </c>
      <c r="C55" s="3">
        <v>19974.16</v>
      </c>
      <c r="D55" s="3">
        <v>0</v>
      </c>
      <c r="E55" s="3">
        <v>19974.16</v>
      </c>
      <c r="F55" s="3">
        <v>231.99</v>
      </c>
      <c r="G55" s="3">
        <v>20206.150000000001</v>
      </c>
    </row>
    <row r="56" spans="1:7" x14ac:dyDescent="0.25">
      <c r="A56" s="2">
        <v>51999</v>
      </c>
      <c r="B56" t="s">
        <v>66</v>
      </c>
      <c r="C56" s="3">
        <v>349571.58</v>
      </c>
      <c r="D56" s="3">
        <v>0</v>
      </c>
      <c r="E56" s="3">
        <v>349571.58</v>
      </c>
      <c r="F56" s="3">
        <v>8679.19</v>
      </c>
      <c r="G56" s="3">
        <v>358250.77</v>
      </c>
    </row>
    <row r="57" spans="1:7" x14ac:dyDescent="0.25">
      <c r="A57" s="2">
        <v>52999</v>
      </c>
      <c r="B57" t="s">
        <v>67</v>
      </c>
      <c r="C57" s="3">
        <v>18783.88</v>
      </c>
      <c r="D57" s="3">
        <v>0</v>
      </c>
      <c r="E57" s="3">
        <v>18783.88</v>
      </c>
      <c r="F57" s="3">
        <v>6326.8</v>
      </c>
      <c r="G57" s="3">
        <v>25110.68</v>
      </c>
    </row>
    <row r="58" spans="1:7" x14ac:dyDescent="0.25">
      <c r="A58" s="2">
        <v>53999</v>
      </c>
      <c r="B58" t="s">
        <v>68</v>
      </c>
      <c r="C58" s="3">
        <v>388438.06</v>
      </c>
      <c r="D58" s="3">
        <v>0</v>
      </c>
      <c r="E58" s="3">
        <v>388438.06</v>
      </c>
      <c r="F58" s="3">
        <v>79983.199999999997</v>
      </c>
      <c r="G58" s="3">
        <v>468421.26</v>
      </c>
    </row>
    <row r="59" spans="1:7" x14ac:dyDescent="0.25">
      <c r="A59" s="2">
        <v>54999</v>
      </c>
      <c r="B59" t="s">
        <v>69</v>
      </c>
      <c r="C59" s="3">
        <v>29633.119999999999</v>
      </c>
      <c r="D59" s="3">
        <v>0</v>
      </c>
      <c r="E59" s="3">
        <v>29633.119999999999</v>
      </c>
      <c r="F59" s="3">
        <v>12.8</v>
      </c>
      <c r="G59" s="3">
        <v>29645.919999999998</v>
      </c>
    </row>
    <row r="60" spans="1:7" x14ac:dyDescent="0.25">
      <c r="A60" s="2">
        <v>55999</v>
      </c>
      <c r="B60" t="s">
        <v>70</v>
      </c>
      <c r="C60" s="3">
        <v>139418.95000000001</v>
      </c>
      <c r="D60" s="3">
        <v>0</v>
      </c>
      <c r="E60" s="3">
        <v>139418.95000000001</v>
      </c>
      <c r="F60" s="3">
        <v>13304.08</v>
      </c>
      <c r="G60" s="3">
        <v>152723.03</v>
      </c>
    </row>
    <row r="61" spans="1:7" x14ac:dyDescent="0.25">
      <c r="A61" s="2">
        <v>56999</v>
      </c>
      <c r="B61" t="s">
        <v>71</v>
      </c>
      <c r="C61" s="3">
        <v>215540.6</v>
      </c>
      <c r="D61" s="3">
        <v>0</v>
      </c>
      <c r="E61" s="3">
        <v>215540.6</v>
      </c>
      <c r="F61" s="3">
        <v>53824.57</v>
      </c>
      <c r="G61" s="3">
        <v>269365.17</v>
      </c>
    </row>
    <row r="62" spans="1:7" x14ac:dyDescent="0.25">
      <c r="A62" s="2">
        <v>57999</v>
      </c>
      <c r="B62" t="s">
        <v>72</v>
      </c>
      <c r="C62" s="3">
        <v>17581.27</v>
      </c>
      <c r="D62" s="3">
        <v>0</v>
      </c>
      <c r="E62" s="3">
        <v>17581.27</v>
      </c>
      <c r="F62" s="3">
        <v>0</v>
      </c>
      <c r="G62" s="3">
        <v>17581.27</v>
      </c>
    </row>
    <row r="63" spans="1:7" x14ac:dyDescent="0.25">
      <c r="A63" s="2">
        <v>58999</v>
      </c>
      <c r="B63" t="s">
        <v>73</v>
      </c>
      <c r="C63" s="3">
        <v>57438.25</v>
      </c>
      <c r="D63" s="3">
        <v>0</v>
      </c>
      <c r="E63" s="3">
        <v>57438.25</v>
      </c>
      <c r="F63" s="3">
        <v>2708.61</v>
      </c>
      <c r="G63" s="3">
        <v>60146.86</v>
      </c>
    </row>
    <row r="64" spans="1:7" x14ac:dyDescent="0.25">
      <c r="A64" s="2">
        <v>59999</v>
      </c>
      <c r="B64" t="s">
        <v>74</v>
      </c>
      <c r="C64" s="3">
        <v>243596.7</v>
      </c>
      <c r="D64" s="3">
        <v>0</v>
      </c>
      <c r="E64" s="3">
        <v>243596.7</v>
      </c>
      <c r="F64" s="3">
        <v>11994.04</v>
      </c>
      <c r="G64" s="3">
        <v>255590.74</v>
      </c>
    </row>
    <row r="65" spans="1:7" x14ac:dyDescent="0.25">
      <c r="A65" s="2">
        <v>60999</v>
      </c>
      <c r="B65" t="s">
        <v>75</v>
      </c>
      <c r="C65" s="3">
        <v>136051.25</v>
      </c>
      <c r="D65" s="3">
        <v>0</v>
      </c>
      <c r="E65" s="3">
        <v>136051.25</v>
      </c>
      <c r="F65" s="3">
        <v>27018.38</v>
      </c>
      <c r="G65" s="3">
        <v>163069.63</v>
      </c>
    </row>
    <row r="66" spans="1:7" x14ac:dyDescent="0.25">
      <c r="A66" s="2">
        <v>61999</v>
      </c>
      <c r="B66" t="s">
        <v>76</v>
      </c>
      <c r="C66" s="3">
        <v>40621.85</v>
      </c>
      <c r="D66" s="3">
        <v>0</v>
      </c>
      <c r="E66" s="3">
        <v>40621.85</v>
      </c>
      <c r="F66" s="3">
        <v>6768.71</v>
      </c>
      <c r="G66" s="3">
        <v>47390.559999999998</v>
      </c>
    </row>
    <row r="67" spans="1:7" x14ac:dyDescent="0.25">
      <c r="A67" s="2">
        <v>62999</v>
      </c>
      <c r="B67" t="s">
        <v>77</v>
      </c>
      <c r="C67" s="3">
        <v>68529.47</v>
      </c>
      <c r="D67" s="3">
        <v>0</v>
      </c>
      <c r="E67" s="3">
        <v>68529.47</v>
      </c>
      <c r="F67" s="3">
        <v>1096.77</v>
      </c>
      <c r="G67" s="3">
        <v>69626.240000000005</v>
      </c>
    </row>
    <row r="68" spans="1:7" x14ac:dyDescent="0.25">
      <c r="A68" s="2">
        <v>63999</v>
      </c>
      <c r="B68" t="s">
        <v>78</v>
      </c>
      <c r="C68" s="3">
        <v>19074.990000000002</v>
      </c>
      <c r="D68" s="3">
        <v>0</v>
      </c>
      <c r="E68" s="3">
        <v>19074.990000000002</v>
      </c>
      <c r="F68" s="3">
        <v>0</v>
      </c>
      <c r="G68" s="3">
        <v>19074.990000000002</v>
      </c>
    </row>
    <row r="69" spans="1:7" x14ac:dyDescent="0.25">
      <c r="A69" s="2">
        <v>64999</v>
      </c>
      <c r="B69" t="s">
        <v>79</v>
      </c>
      <c r="C69" s="3">
        <v>220631.38</v>
      </c>
      <c r="D69" s="3">
        <v>0</v>
      </c>
      <c r="E69" s="3">
        <v>220631.38</v>
      </c>
      <c r="F69" s="3">
        <v>7212.98</v>
      </c>
      <c r="G69" s="3">
        <v>227844.36</v>
      </c>
    </row>
    <row r="70" spans="1:7" x14ac:dyDescent="0.25">
      <c r="A70" s="2">
        <v>65999</v>
      </c>
      <c r="B70" t="s">
        <v>80</v>
      </c>
      <c r="C70" s="3">
        <v>21881.84</v>
      </c>
      <c r="D70" s="3">
        <v>0</v>
      </c>
      <c r="E70" s="3">
        <v>21881.84</v>
      </c>
      <c r="F70" s="3">
        <v>3361.7</v>
      </c>
      <c r="G70" s="3">
        <v>25243.54</v>
      </c>
    </row>
    <row r="71" spans="1:7" x14ac:dyDescent="0.25">
      <c r="A71" s="2">
        <v>66999</v>
      </c>
      <c r="B71" t="s">
        <v>81</v>
      </c>
      <c r="C71" s="3">
        <v>161555.62</v>
      </c>
      <c r="D71" s="3">
        <v>0</v>
      </c>
      <c r="E71" s="3">
        <v>161555.62</v>
      </c>
      <c r="F71" s="3">
        <v>13787.49</v>
      </c>
      <c r="G71" s="3">
        <v>175343.11</v>
      </c>
    </row>
    <row r="72" spans="1:7" x14ac:dyDescent="0.25">
      <c r="A72" s="2">
        <v>67999</v>
      </c>
      <c r="B72" t="s">
        <v>82</v>
      </c>
      <c r="C72" s="3">
        <v>695464.65</v>
      </c>
      <c r="D72" s="3">
        <v>0</v>
      </c>
      <c r="E72" s="3">
        <v>695464.65</v>
      </c>
      <c r="F72" s="3">
        <v>20865.009999999998</v>
      </c>
      <c r="G72" s="3">
        <v>716329.66</v>
      </c>
    </row>
    <row r="73" spans="1:7" x14ac:dyDescent="0.25">
      <c r="A73" s="2">
        <v>68999</v>
      </c>
      <c r="B73" t="s">
        <v>83</v>
      </c>
      <c r="C73" s="3">
        <v>71365.97</v>
      </c>
      <c r="D73" s="3">
        <v>0</v>
      </c>
      <c r="E73" s="3">
        <v>71365.97</v>
      </c>
      <c r="F73" s="3">
        <v>8711.31</v>
      </c>
      <c r="G73" s="3">
        <v>80077.279999999999</v>
      </c>
    </row>
    <row r="74" spans="1:7" x14ac:dyDescent="0.25">
      <c r="A74" s="2">
        <v>69999</v>
      </c>
      <c r="B74" t="s">
        <v>84</v>
      </c>
      <c r="C74" s="3">
        <v>55867.23</v>
      </c>
      <c r="D74" s="3">
        <v>0</v>
      </c>
      <c r="E74" s="3">
        <v>55867.23</v>
      </c>
      <c r="F74" s="3">
        <v>4489.12</v>
      </c>
      <c r="G74" s="3">
        <v>60356.35</v>
      </c>
    </row>
    <row r="75" spans="1:7" x14ac:dyDescent="0.25">
      <c r="A75" s="2">
        <v>70999</v>
      </c>
      <c r="B75" t="s">
        <v>85</v>
      </c>
      <c r="C75" s="3">
        <v>338029.18</v>
      </c>
      <c r="D75" s="3">
        <v>0</v>
      </c>
      <c r="E75" s="3">
        <v>338029.18</v>
      </c>
      <c r="F75" s="3">
        <v>10601.63</v>
      </c>
      <c r="G75" s="3">
        <v>348630.81</v>
      </c>
    </row>
    <row r="76" spans="1:7" x14ac:dyDescent="0.25">
      <c r="A76" s="2">
        <v>71999</v>
      </c>
      <c r="B76" t="s">
        <v>86</v>
      </c>
      <c r="C76" s="3">
        <v>272398.42</v>
      </c>
      <c r="D76" s="3">
        <v>0</v>
      </c>
      <c r="E76" s="3">
        <v>272398.42</v>
      </c>
      <c r="F76" s="3">
        <v>45146.69</v>
      </c>
      <c r="G76" s="3">
        <v>317545.11</v>
      </c>
    </row>
    <row r="77" spans="1:7" x14ac:dyDescent="0.25">
      <c r="A77" s="2">
        <v>72999</v>
      </c>
      <c r="B77" t="s">
        <v>87</v>
      </c>
      <c r="C77" s="3">
        <v>1061.0999999999999</v>
      </c>
      <c r="D77" s="3">
        <v>0</v>
      </c>
      <c r="E77" s="3">
        <v>1061.0999999999999</v>
      </c>
      <c r="F77" s="3">
        <v>0</v>
      </c>
      <c r="G77" s="3">
        <v>1061.0999999999999</v>
      </c>
    </row>
    <row r="78" spans="1:7" s="8" customFormat="1" x14ac:dyDescent="0.25">
      <c r="A78" s="7" t="s">
        <v>90</v>
      </c>
      <c r="C78" s="9">
        <f>SUBTOTAL(109,Table1[2025 PP Aid BeforeAdjustment])</f>
        <v>12129917.090000002</v>
      </c>
      <c r="D78" s="9">
        <f>SUBTOTAL(109,Table1[Adjustment])</f>
        <v>130533.25</v>
      </c>
      <c r="E78" s="9">
        <f>SUBTOTAL(109,Table1[Personal Property Aid])</f>
        <v>12260450.340000002</v>
      </c>
      <c r="F78" s="9">
        <f>SUBTOTAL(109,Table1[Terminated TID Adjustment])</f>
        <v>1014375.1900000002</v>
      </c>
      <c r="G78" s="9">
        <f>SUBTOTAL(109,Table1[PPA + Terminated TID Total])</f>
        <v>13274825.529999997</v>
      </c>
    </row>
  </sheetData>
  <mergeCells count="2">
    <mergeCell ref="A1:C1"/>
    <mergeCell ref="A2:C2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A06F1C98DA5148B4BE95613A398ED4" ma:contentTypeVersion="10" ma:contentTypeDescription="Create a new document." ma:contentTypeScope="" ma:versionID="930749b04cdd53fd1f2e6459c12dda78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f25b42cd06f459fe72f8a4cbf467002b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6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  <Value>42</Value>
    </_x002e_Owner>
    <EffectiveDate xmlns="7b1f4bc1-1c69-4382-97c7-524a76d943bf" xsi:nil="true"/>
    <_x002e_DocumentType xmlns="9e30f06f-ad7a-453a-8e08-8a8878e30bd1">
      <Value>193</Value>
    </_x002e_DocumentType>
    <_x002e_DocumentYear xmlns="9e30f06f-ad7a-453a-8e08-8a8878e30bd1">2025</_x002e_DocumentYear>
    <_dlc_DocId xmlns="bb65cc95-6d4e-4879-a879-9838761499af">33E6D4FPPFNA-524576021-7946</_dlc_DocId>
    <_dlc_DocIdUrl xmlns="bb65cc95-6d4e-4879-a879-9838761499af">
      <Url>https://revenue-auth-prod.wi.gov/_layouts/15/DocIdRedir.aspx?ID=33E6D4FPPFNA-524576021-7946</Url>
      <Description>33E6D4FPPFNA-524576021-7946</Description>
    </_dlc_DocIdUrl>
  </documentManagement>
</p:properties>
</file>

<file path=customXml/itemProps1.xml><?xml version="1.0" encoding="utf-8"?>
<ds:datastoreItem xmlns:ds="http://schemas.openxmlformats.org/officeDocument/2006/customXml" ds:itemID="{AECDEC59-6552-4C7F-9E9D-D2AE45C67FFC}"/>
</file>

<file path=customXml/itemProps2.xml><?xml version="1.0" encoding="utf-8"?>
<ds:datastoreItem xmlns:ds="http://schemas.openxmlformats.org/officeDocument/2006/customXml" ds:itemID="{266AA9FD-F447-423E-87CB-159F2E1EE4FE}"/>
</file>

<file path=customXml/itemProps3.xml><?xml version="1.0" encoding="utf-8"?>
<ds:datastoreItem xmlns:ds="http://schemas.openxmlformats.org/officeDocument/2006/customXml" ds:itemID="{91133665-295F-4866-A987-B7BB5EB0FA22}"/>
</file>

<file path=customXml/itemProps4.xml><?xml version="1.0" encoding="utf-8"?>
<ds:datastoreItem xmlns:ds="http://schemas.openxmlformats.org/officeDocument/2006/customXml" ds:itemID="{6D07CFC6-62A7-4707-985A-3990E89A36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 Property Aid May 2025 Payments - Counties	</dc:title>
  <dc:creator>Foerster, Nicholas A - DOR</dc:creator>
  <cp:lastModifiedBy>Foerster, Nicholas A - DOR</cp:lastModifiedBy>
  <dcterms:created xsi:type="dcterms:W3CDTF">2025-04-24T18:20:44Z</dcterms:created>
  <dcterms:modified xsi:type="dcterms:W3CDTF">2025-04-24T18:22:20Z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0x0101008FA06F1C98DA5148B4BE95613A398ED4</vt:lpwstr>
  </property>
  <property fmtid="{D5CDD505-2E9C-101B-9397-08002B2CF9AE}" pid="3" name="_dlc_DocIdItemGuid">
    <vt:lpwstr>8fc534f8-aecb-49be-a14f-c825a5d4c489</vt:lpwstr>
  </property>
</Properties>
</file>