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autoCompressPictures="0" defaultThemeVersion="202300"/>
  <mc:AlternateContent xmlns:mc="http://schemas.openxmlformats.org/markup-compatibility/2006">
    <mc:Choice Requires="x15">
      <x15ac:absPath xmlns:x15ac="http://schemas.microsoft.com/office/spreadsheetml/2010/11/ac" url="W:\Personal Property Aid MTP - 2017 WI Act 59\Estimates\2026 Estimate\Final Excel Files for Posting\"/>
    </mc:Choice>
  </mc:AlternateContent>
  <xr:revisionPtr revIDLastSave="0" documentId="8_{0867D8C3-9938-4713-AD7A-C610B0B0CB70}" xr6:coauthVersionLast="47" xr6:coauthVersionMax="47" xr10:uidLastSave="{00000000-0000-0000-0000-000000000000}"/>
  <bookViews>
    <workbookView xWindow="-120" yWindow="-120" windowWidth="29040" windowHeight="17520" tabRatio="500" xr2:uid="{00000000-000D-0000-FFFF-FFFF00000000}"/>
  </bookViews>
  <sheets>
    <sheet name="Technical Colleges - Total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" l="1"/>
  <c r="D24" i="1"/>
  <c r="E24" i="1"/>
  <c r="G24" i="1"/>
  <c r="H24" i="1"/>
  <c r="I24" i="1"/>
  <c r="J24" i="1"/>
  <c r="K24" i="1"/>
</calcChain>
</file>

<file path=xl/sharedStrings.xml><?xml version="1.0" encoding="utf-8"?>
<sst xmlns="http://schemas.openxmlformats.org/spreadsheetml/2006/main" count="47" uniqueCount="47">
  <si>
    <t>District Code</t>
  </si>
  <si>
    <t>Technical College</t>
  </si>
  <si>
    <t>2017 Locally Assessed MTP</t>
  </si>
  <si>
    <t>2017 Tax Levy(SOT)</t>
  </si>
  <si>
    <t>2017 Tax Assessed Value (Incl. MFG)</t>
  </si>
  <si>
    <t>2017 Gross Tax Rate</t>
  </si>
  <si>
    <t>2026 PP Aid BeforeAdjustment</t>
  </si>
  <si>
    <t>Adjustment</t>
  </si>
  <si>
    <t>Personal Property Aid</t>
  </si>
  <si>
    <t>Terminated TID Adjustment</t>
  </si>
  <si>
    <t>PPA + Terminated TID Total</t>
  </si>
  <si>
    <t>000100</t>
  </si>
  <si>
    <t>CHIPPEWA VALLEY TECHNICAL COLLEGE   EAUC</t>
  </si>
  <si>
    <t>000200</t>
  </si>
  <si>
    <t>WESTERN TECHNICAL COLLEGE LACR</t>
  </si>
  <si>
    <t>000300</t>
  </si>
  <si>
    <t>SOUTHWEST WISCONSIN TECH COLLEGE    FENN</t>
  </si>
  <si>
    <t>000400</t>
  </si>
  <si>
    <t>MADISON AREA TECHNICAL COLLEGE      MADN</t>
  </si>
  <si>
    <t>000500</t>
  </si>
  <si>
    <t>BLACKHAWK TECHNICAL COLLEGE         JANE</t>
  </si>
  <si>
    <t>000600</t>
  </si>
  <si>
    <t>GATEWAY TECHNICAL COLLEGE           KENO</t>
  </si>
  <si>
    <t>000800</t>
  </si>
  <si>
    <t>WAUKESHA COUNTY AREA TECH COLLEGE   PEWA</t>
  </si>
  <si>
    <t>000900</t>
  </si>
  <si>
    <t>MILWAUKEE AREA TECHNICAL COLLEGE    MILW</t>
  </si>
  <si>
    <t>001000</t>
  </si>
  <si>
    <t>MORAINE PARK TECHNICAL COLLEGE      FDLC</t>
  </si>
  <si>
    <t>001100</t>
  </si>
  <si>
    <t>LAKESHORE TECHNICAL COLLEGE         CLEV</t>
  </si>
  <si>
    <t>001200</t>
  </si>
  <si>
    <t>FOX VALLEY TECHNICAL COLLEGE        APPL</t>
  </si>
  <si>
    <t>001300</t>
  </si>
  <si>
    <t>NORTHEAST WISCONSIN TECH COLLEGE    GNBY</t>
  </si>
  <si>
    <t>001400</t>
  </si>
  <si>
    <t>MID-STATE TECHNICAL COLLEGE         WRAP</t>
  </si>
  <si>
    <t>001500</t>
  </si>
  <si>
    <t>NORTH CENTRAL TECHNICAL COLLEGE     WAUS</t>
  </si>
  <si>
    <t>001600</t>
  </si>
  <si>
    <t>NICOLET TECHNICAL COLLEGE           RHIN</t>
  </si>
  <si>
    <t>001700</t>
  </si>
  <si>
    <t>WISCONSIN INDIANHEAD TECH COLLEGE   SHEL</t>
  </si>
  <si>
    <t>2026 Personal Property Aid Estimate for Technical Colleges - Totals</t>
  </si>
  <si>
    <t>2017 WI Act 59 - Personal Property Tax Repeal. Machinery, Tools, and Patterns</t>
  </si>
  <si>
    <t>Wisconsin Department of Revenue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</si>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</sst>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8" formatCode="#,##0;[Red]\(#,##0\)"/>
    <numFmt numFmtId="170" formatCode="\$#,##0.00_);\(\$#,##0.00\)"/>
    <numFmt numFmtId="175" formatCode="[$-409]mmmm\ d\,\ yyyy;@"/>
    <numFmt numFmtId="176" formatCode="&quot;$&quot;#,##0"/>
    <numFmt numFmtId="185" formatCode="0.000000000"/>
  </numFmts>
  <fonts count="3" x14ac:knownFonts="1">
    <font>
      <sz val="11"/>
      <name val="Calibri"/>
    </font>
    <font>
      <b/>
      <sz val="11"/>
      <name val="Calibri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 applyAlignment="1">
      <alignment horizontal="right"/>
    </xf>
    <xf numFmtId="168" fontId="0" fillId="0" borderId="0" xfId="0" applyNumberFormat="1" applyFont="1" applyFill="1" applyBorder="1"/>
    <xf numFmtId="170" fontId="0" fillId="0" borderId="0" xfId="0" applyNumberFormat="1" applyFont="1" applyFill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75" fontId="2" fillId="0" borderId="0" xfId="0" applyNumberFormat="1" applyFont="1" applyAlignment="1">
      <alignment horizontal="left"/>
    </xf>
    <xf numFmtId="176" fontId="2" fillId="0" borderId="0" xfId="0" applyNumberFormat="1" applyFont="1" applyAlignment="1">
      <alignment horizontal="left"/>
    </xf>
    <xf numFmtId="185" fontId="0" fillId="0" borderId="0" xfId="0" applyNumberFormat="1" applyFont="1" applyFill="1" applyBorder="1"/>
  </cellXfs>
  <cellStyles count="1">
    <cellStyle name="Normal" xfId="0" builtinId="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85" formatCode="0.000000000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85" formatCode="0.0000000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8" formatCode="#,##0;[Red]\(#,##0\)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8" formatCode="#,##0;[Red]\(#,##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1D2D2E-9A4C-44A2-A883-482F50DC9A74}" name="Table1" displayName="Table1" ref="A7:K24" totalsRowCount="1" headerRowDxfId="13" dataDxfId="14">
  <autoFilter ref="A7:K23" xr:uid="{AF1D2D2E-9A4C-44A2-A883-482F50DC9A74}"/>
  <tableColumns count="11">
    <tableColumn id="1" xr3:uid="{A23CE832-A8C6-4A83-8FC1-70905EE9FADC}" name="District Code" totalsRowLabel="Total" dataDxfId="21" totalsRowDxfId="9"/>
    <tableColumn id="2" xr3:uid="{9F921982-B7EE-4443-88A5-A21E4174F5DB}" name="Technical College"/>
    <tableColumn id="3" xr3:uid="{A60004FE-AE34-4939-BE43-6229F6A97FDE}" name="2017 Locally Assessed MTP" totalsRowFunction="sum" dataDxfId="20" totalsRowDxfId="8"/>
    <tableColumn id="4" xr3:uid="{2C0D7694-1EAD-4160-BD75-A4D75073B1A3}" name="2017 Tax Levy(SOT)" totalsRowFunction="sum" dataDxfId="19" totalsRowDxfId="7"/>
    <tableColumn id="5" xr3:uid="{6150AA75-A143-47CD-975B-9D9235EB9E42}" name="2017 Tax Assessed Value (Incl. MFG)" totalsRowFunction="sum" dataDxfId="12" totalsRowDxfId="6"/>
    <tableColumn id="6" xr3:uid="{7C0F40C7-89DF-497E-9128-5920E4780BF6}" name="2017 Gross Tax Rate" dataDxfId="10" totalsRowDxfId="5"/>
    <tableColumn id="7" xr3:uid="{B5E55EAB-5DA0-4354-B3FB-361617E26F52}" name="2026 PP Aid BeforeAdjustment" totalsRowFunction="sum" dataDxfId="11" totalsRowDxfId="4"/>
    <tableColumn id="8" xr3:uid="{7B769D9A-BFE7-4109-9FBE-49BBE5E22B29}" name="Adjustment" totalsRowFunction="sum" dataDxfId="18" totalsRowDxfId="3"/>
    <tableColumn id="9" xr3:uid="{FD1653E7-722A-4A59-AFA2-50FDAF031DF6}" name="Personal Property Aid" totalsRowFunction="sum" dataDxfId="17" totalsRowDxfId="2"/>
    <tableColumn id="10" xr3:uid="{FD9C477A-87EC-49B1-B96B-E0E735EF92C9}" name="Terminated TID Adjustment" totalsRowFunction="sum" dataDxfId="16" totalsRowDxfId="1"/>
    <tableColumn id="11" xr3:uid="{CC4D4748-205D-43E6-949D-CCDD784D4B2A}" name="PPA + Terminated TID Total" totalsRowFunction="sum" dataDxfId="15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workbookViewId="0">
      <selection activeCell="B5" sqref="B5"/>
    </sheetView>
  </sheetViews>
  <sheetFormatPr defaultRowHeight="15" x14ac:dyDescent="0.25"/>
  <cols>
    <col min="1" max="1" width="19" customWidth="1"/>
    <col min="2" max="2" width="44.5703125" bestFit="1" customWidth="1"/>
    <col min="3" max="3" width="27.140625" bestFit="1" customWidth="1"/>
    <col min="4" max="4" width="20.28515625" bestFit="1" customWidth="1"/>
    <col min="5" max="5" width="35.85546875" bestFit="1" customWidth="1"/>
    <col min="6" max="6" width="20.85546875" bestFit="1" customWidth="1"/>
    <col min="7" max="7" width="30.85546875" bestFit="1" customWidth="1"/>
    <col min="8" max="8" width="13.7109375" bestFit="1" customWidth="1"/>
    <col min="9" max="9" width="22.42578125" customWidth="1"/>
    <col min="10" max="10" width="27.5703125" customWidth="1"/>
    <col min="11" max="11" width="32.42578125" customWidth="1"/>
    <col min="12" max="12" width="33.85546875" customWidth="1"/>
  </cols>
  <sheetData>
    <row r="1" spans="1:11" ht="15.75" x14ac:dyDescent="0.25">
      <c r="A1" s="5" t="s">
        <v>43</v>
      </c>
      <c r="B1" s="5"/>
      <c r="C1" s="5"/>
    </row>
    <row r="2" spans="1:11" ht="15.75" x14ac:dyDescent="0.25">
      <c r="A2" s="6" t="s">
        <v>44</v>
      </c>
      <c r="B2" s="6"/>
      <c r="C2" s="6"/>
    </row>
    <row r="3" spans="1:11" ht="15.75" x14ac:dyDescent="0.25">
      <c r="A3" s="5" t="s">
        <v>45</v>
      </c>
      <c r="B3" s="5"/>
      <c r="C3" s="5"/>
    </row>
    <row r="4" spans="1:11" ht="15.75" x14ac:dyDescent="0.25">
      <c r="A4" s="7">
        <v>45884</v>
      </c>
      <c r="B4" s="7"/>
      <c r="C4" s="8"/>
    </row>
    <row r="7" spans="1:11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1" t="s">
        <v>9</v>
      </c>
      <c r="K7" s="1" t="s">
        <v>10</v>
      </c>
    </row>
    <row r="8" spans="1:11" x14ac:dyDescent="0.25">
      <c r="A8" s="2" t="s">
        <v>11</v>
      </c>
      <c r="B8" t="s">
        <v>12</v>
      </c>
      <c r="C8" s="4">
        <v>144647005</v>
      </c>
      <c r="D8" s="3">
        <v>21247963.350000001</v>
      </c>
      <c r="E8" s="3">
        <v>22895563398</v>
      </c>
      <c r="F8" s="9">
        <v>0.18785790799999999</v>
      </c>
      <c r="G8" s="4">
        <v>134642.07</v>
      </c>
      <c r="H8" s="4">
        <v>0</v>
      </c>
      <c r="I8" s="4">
        <v>134642.07</v>
      </c>
      <c r="J8" s="4">
        <v>11470.75</v>
      </c>
      <c r="K8" s="4">
        <v>146112.82</v>
      </c>
    </row>
    <row r="9" spans="1:11" x14ac:dyDescent="0.25">
      <c r="A9" s="2" t="s">
        <v>13</v>
      </c>
      <c r="B9" t="s">
        <v>14</v>
      </c>
      <c r="C9" s="4">
        <v>151395139</v>
      </c>
      <c r="D9" s="3">
        <v>31133707.170000002</v>
      </c>
      <c r="E9" s="3">
        <v>18647614222</v>
      </c>
      <c r="F9" s="9">
        <v>0.28583509699999998</v>
      </c>
      <c r="G9" s="4">
        <v>248045.19</v>
      </c>
      <c r="H9" s="4">
        <v>0</v>
      </c>
      <c r="I9" s="4">
        <v>248045.19</v>
      </c>
      <c r="J9" s="4">
        <v>12363.51</v>
      </c>
      <c r="K9" s="4">
        <v>260408.7</v>
      </c>
    </row>
    <row r="10" spans="1:11" x14ac:dyDescent="0.25">
      <c r="A10" s="2" t="s">
        <v>15</v>
      </c>
      <c r="B10" t="s">
        <v>16</v>
      </c>
      <c r="C10" s="4">
        <v>49584137</v>
      </c>
      <c r="D10" s="3">
        <v>10365742.98</v>
      </c>
      <c r="E10" s="3">
        <v>8044384203</v>
      </c>
      <c r="F10" s="9">
        <v>0.21603984200000001</v>
      </c>
      <c r="G10" s="4">
        <v>63833.46</v>
      </c>
      <c r="H10" s="4">
        <v>0</v>
      </c>
      <c r="I10" s="4">
        <v>63833.46</v>
      </c>
      <c r="J10" s="4">
        <v>11444.46</v>
      </c>
      <c r="K10" s="4">
        <v>75277.919999999998</v>
      </c>
    </row>
    <row r="11" spans="1:11" x14ac:dyDescent="0.25">
      <c r="A11" s="2" t="s">
        <v>17</v>
      </c>
      <c r="B11" t="s">
        <v>18</v>
      </c>
      <c r="C11" s="4">
        <v>386409185</v>
      </c>
      <c r="D11" s="3">
        <v>78416352.109999999</v>
      </c>
      <c r="E11" s="3">
        <v>80143955307</v>
      </c>
      <c r="F11" s="9">
        <v>0.216902976</v>
      </c>
      <c r="G11" s="4">
        <v>377673.85</v>
      </c>
      <c r="H11" s="4">
        <v>5841.64</v>
      </c>
      <c r="I11" s="4">
        <v>383515.49</v>
      </c>
      <c r="J11" s="4">
        <v>47673.279999999999</v>
      </c>
      <c r="K11" s="4">
        <v>431188.77</v>
      </c>
    </row>
    <row r="12" spans="1:11" x14ac:dyDescent="0.25">
      <c r="A12" s="2" t="s">
        <v>19</v>
      </c>
      <c r="B12" t="s">
        <v>20</v>
      </c>
      <c r="C12" s="4">
        <v>67542610</v>
      </c>
      <c r="D12" s="3">
        <v>15645976.210000001</v>
      </c>
      <c r="E12" s="3">
        <v>12193149098</v>
      </c>
      <c r="F12" s="9">
        <v>6.2615446000000005E-2</v>
      </c>
      <c r="G12" s="4">
        <v>86119.77</v>
      </c>
      <c r="H12" s="4">
        <v>0</v>
      </c>
      <c r="I12" s="4">
        <v>86119.77</v>
      </c>
      <c r="J12" s="4">
        <v>19104.57</v>
      </c>
      <c r="K12" s="4">
        <v>105224.34</v>
      </c>
    </row>
    <row r="13" spans="1:11" x14ac:dyDescent="0.25">
      <c r="A13" s="2" t="s">
        <v>21</v>
      </c>
      <c r="B13" t="s">
        <v>22</v>
      </c>
      <c r="C13" s="4">
        <v>231473880</v>
      </c>
      <c r="D13" s="3">
        <v>34761386.880000003</v>
      </c>
      <c r="E13" s="3">
        <v>41219133764</v>
      </c>
      <c r="F13" s="9">
        <v>5.1579435E-2</v>
      </c>
      <c r="G13" s="4">
        <v>194132.71</v>
      </c>
      <c r="H13" s="4">
        <v>2447.5500000000002</v>
      </c>
      <c r="I13" s="4">
        <v>196580.26</v>
      </c>
      <c r="J13" s="4">
        <v>26626.35</v>
      </c>
      <c r="K13" s="4">
        <v>223206.61</v>
      </c>
    </row>
    <row r="14" spans="1:11" x14ac:dyDescent="0.25">
      <c r="A14" s="2" t="s">
        <v>23</v>
      </c>
      <c r="B14" t="s">
        <v>24</v>
      </c>
      <c r="C14" s="4">
        <v>341984690</v>
      </c>
      <c r="D14" s="3">
        <v>20412213.940000001</v>
      </c>
      <c r="E14" s="3">
        <v>53663244853</v>
      </c>
      <c r="F14" s="9">
        <v>1.8068453000000002E-2</v>
      </c>
      <c r="G14" s="4">
        <v>130771.78</v>
      </c>
      <c r="H14" s="4">
        <v>0</v>
      </c>
      <c r="I14" s="4">
        <v>130771.78</v>
      </c>
      <c r="J14" s="4">
        <v>5658.13</v>
      </c>
      <c r="K14" s="4">
        <v>136429.91</v>
      </c>
    </row>
    <row r="15" spans="1:11" x14ac:dyDescent="0.25">
      <c r="A15" s="2" t="s">
        <v>25</v>
      </c>
      <c r="B15" t="s">
        <v>26</v>
      </c>
      <c r="C15" s="4">
        <v>340369116</v>
      </c>
      <c r="D15" s="3">
        <v>96252509.359999999</v>
      </c>
      <c r="E15" s="3">
        <v>74944533132</v>
      </c>
      <c r="F15" s="9">
        <v>5.4248405E-2</v>
      </c>
      <c r="G15" s="4">
        <v>436214.27</v>
      </c>
      <c r="H15" s="4">
        <v>0</v>
      </c>
      <c r="I15" s="4">
        <v>436214.27</v>
      </c>
      <c r="J15" s="4">
        <v>35042.47</v>
      </c>
      <c r="K15" s="4">
        <v>471256.74</v>
      </c>
    </row>
    <row r="16" spans="1:11" x14ac:dyDescent="0.25">
      <c r="A16" s="2" t="s">
        <v>27</v>
      </c>
      <c r="B16" t="s">
        <v>28</v>
      </c>
      <c r="C16" s="4">
        <v>179054685</v>
      </c>
      <c r="D16" s="3">
        <v>17168462.300000001</v>
      </c>
      <c r="E16" s="3">
        <v>25756266925</v>
      </c>
      <c r="F16" s="9">
        <v>8.5113439999999999E-2</v>
      </c>
      <c r="G16" s="4">
        <v>118840.41</v>
      </c>
      <c r="H16" s="4">
        <v>1402.46</v>
      </c>
      <c r="I16" s="4">
        <v>120242.87</v>
      </c>
      <c r="J16" s="4">
        <v>5705.97</v>
      </c>
      <c r="K16" s="4">
        <v>125948.84</v>
      </c>
    </row>
    <row r="17" spans="1:11" x14ac:dyDescent="0.25">
      <c r="A17" s="2" t="s">
        <v>29</v>
      </c>
      <c r="B17" t="s">
        <v>30</v>
      </c>
      <c r="C17" s="4">
        <v>73522359</v>
      </c>
      <c r="D17" s="3">
        <v>12202078.1</v>
      </c>
      <c r="E17" s="3">
        <v>14702208785</v>
      </c>
      <c r="F17" s="9">
        <v>5.1711170000000001E-2</v>
      </c>
      <c r="G17" s="4">
        <v>61145.89</v>
      </c>
      <c r="H17" s="4">
        <v>0</v>
      </c>
      <c r="I17" s="4">
        <v>61145.89</v>
      </c>
      <c r="J17" s="4">
        <v>5340.18</v>
      </c>
      <c r="K17" s="4">
        <v>66486.070000000007</v>
      </c>
    </row>
    <row r="18" spans="1:11" x14ac:dyDescent="0.25">
      <c r="A18" s="2" t="s">
        <v>31</v>
      </c>
      <c r="B18" t="s">
        <v>32</v>
      </c>
      <c r="C18" s="4">
        <v>172367455</v>
      </c>
      <c r="D18" s="3">
        <v>40749463.380000003</v>
      </c>
      <c r="E18" s="3">
        <v>35027317522</v>
      </c>
      <c r="F18" s="9">
        <v>0.16682862300000001</v>
      </c>
      <c r="G18" s="4">
        <v>195624.11</v>
      </c>
      <c r="H18" s="4">
        <v>19968.86</v>
      </c>
      <c r="I18" s="4">
        <v>215592.97</v>
      </c>
      <c r="J18" s="4">
        <v>7630.96</v>
      </c>
      <c r="K18" s="4">
        <v>223223.93</v>
      </c>
    </row>
    <row r="19" spans="1:11" x14ac:dyDescent="0.25">
      <c r="A19" s="2" t="s">
        <v>33</v>
      </c>
      <c r="B19" t="s">
        <v>34</v>
      </c>
      <c r="C19" s="4">
        <v>190244534</v>
      </c>
      <c r="D19" s="3">
        <v>33711957.299999997</v>
      </c>
      <c r="E19" s="3">
        <v>39382527732</v>
      </c>
      <c r="F19" s="9">
        <v>0.12391070899999999</v>
      </c>
      <c r="G19" s="4">
        <v>163991.31</v>
      </c>
      <c r="H19" s="4">
        <v>0</v>
      </c>
      <c r="I19" s="4">
        <v>163991.31</v>
      </c>
      <c r="J19" s="4">
        <v>8032.91</v>
      </c>
      <c r="K19" s="4">
        <v>172024.22</v>
      </c>
    </row>
    <row r="20" spans="1:11" x14ac:dyDescent="0.25">
      <c r="A20" s="2" t="s">
        <v>35</v>
      </c>
      <c r="B20" t="s">
        <v>36</v>
      </c>
      <c r="C20" s="4">
        <v>85916010</v>
      </c>
      <c r="D20" s="3">
        <v>11885944.52</v>
      </c>
      <c r="E20" s="3">
        <v>12784452957</v>
      </c>
      <c r="F20" s="9">
        <v>9.0989385000000006E-2</v>
      </c>
      <c r="G20" s="4">
        <v>80315.66</v>
      </c>
      <c r="H20" s="4">
        <v>0</v>
      </c>
      <c r="I20" s="4">
        <v>80315.66</v>
      </c>
      <c r="J20" s="4">
        <v>8886.25</v>
      </c>
      <c r="K20" s="4">
        <v>89201.91</v>
      </c>
    </row>
    <row r="21" spans="1:11" x14ac:dyDescent="0.25">
      <c r="A21" s="2" t="s">
        <v>37</v>
      </c>
      <c r="B21" t="s">
        <v>38</v>
      </c>
      <c r="C21" s="4">
        <v>85124944</v>
      </c>
      <c r="D21" s="3">
        <v>21373431.59</v>
      </c>
      <c r="E21" s="3">
        <v>16463413411</v>
      </c>
      <c r="F21" s="9">
        <v>0.22350647900000001</v>
      </c>
      <c r="G21" s="4">
        <v>111353.64</v>
      </c>
      <c r="H21" s="4">
        <v>659.87</v>
      </c>
      <c r="I21" s="4">
        <v>112013.51</v>
      </c>
      <c r="J21" s="4">
        <v>15303.39</v>
      </c>
      <c r="K21" s="4">
        <v>127316.9</v>
      </c>
    </row>
    <row r="22" spans="1:11" x14ac:dyDescent="0.25">
      <c r="A22" s="2" t="s">
        <v>39</v>
      </c>
      <c r="B22" t="s">
        <v>40</v>
      </c>
      <c r="C22" s="4">
        <v>43608193</v>
      </c>
      <c r="D22" s="3">
        <v>6685987.0300000003</v>
      </c>
      <c r="E22" s="3">
        <v>17501814719</v>
      </c>
      <c r="F22" s="9">
        <v>2.6407654999999999E-2</v>
      </c>
      <c r="G22" s="4">
        <v>16767.560000000001</v>
      </c>
      <c r="H22" s="4">
        <v>0</v>
      </c>
      <c r="I22" s="4">
        <v>16767.560000000001</v>
      </c>
      <c r="J22" s="4">
        <v>8.11</v>
      </c>
      <c r="K22" s="4">
        <v>16775.669999999998</v>
      </c>
    </row>
    <row r="23" spans="1:11" x14ac:dyDescent="0.25">
      <c r="A23" s="2" t="s">
        <v>41</v>
      </c>
      <c r="B23" t="s">
        <v>42</v>
      </c>
      <c r="C23" s="4">
        <v>113541768</v>
      </c>
      <c r="D23" s="3">
        <v>12976214.119999999</v>
      </c>
      <c r="E23" s="3">
        <v>32708697208</v>
      </c>
      <c r="F23" s="9">
        <v>0.11100041400000001</v>
      </c>
      <c r="G23" s="4">
        <v>45294.65</v>
      </c>
      <c r="H23" s="4">
        <v>0</v>
      </c>
      <c r="I23" s="4">
        <v>45294.65</v>
      </c>
      <c r="J23" s="4">
        <v>4802.54</v>
      </c>
      <c r="K23" s="4">
        <v>50097.19</v>
      </c>
    </row>
    <row r="24" spans="1:11" x14ac:dyDescent="0.25">
      <c r="A24" s="2" t="s">
        <v>46</v>
      </c>
      <c r="C24" s="4">
        <f>SUBTOTAL(109,Table1[2017 Locally Assessed MTP])</f>
        <v>2656785710</v>
      </c>
      <c r="D24" s="4">
        <f>SUBTOTAL(109,Table1[2017 Tax Levy(SOT)])</f>
        <v>464989390.33999997</v>
      </c>
      <c r="E24" s="4">
        <f>SUBTOTAL(109,Table1[2017 Tax Assessed Value (Incl. MFG)])</f>
        <v>506078277236</v>
      </c>
      <c r="F24" s="9"/>
      <c r="G24" s="4">
        <f>SUBTOTAL(109,Table1[2026 PP Aid BeforeAdjustment])</f>
        <v>2464766.33</v>
      </c>
      <c r="H24" s="4">
        <f>SUBTOTAL(109,Table1[Adjustment])</f>
        <v>30320.38</v>
      </c>
      <c r="I24" s="4">
        <f>SUBTOTAL(109,Table1[Personal Property Aid])</f>
        <v>2495086.71</v>
      </c>
      <c r="J24" s="4">
        <f>SUBTOTAL(109,Table1[Terminated TID Adjustment])</f>
        <v>225093.83</v>
      </c>
      <c r="K24" s="4">
        <f>SUBTOTAL(109,Table1[PPA + Terminated TID Total])</f>
        <v>2720180.54</v>
      </c>
    </row>
  </sheetData>
  <mergeCells count="3">
    <mergeCell ref="A1:C1"/>
    <mergeCell ref="A3:C3"/>
    <mergeCell ref="A4:B4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A06F1C98DA5148B4BE95613A398ED4" ma:contentTypeVersion="10" ma:contentTypeDescription="Create a new document." ma:contentTypeScope="" ma:versionID="930749b04cdd53fd1f2e6459c12dda78">
  <xsd:schema xmlns:xsd="http://www.w3.org/2001/XMLSchema" xmlns:xs="http://www.w3.org/2001/XMLSchema" xmlns:p="http://schemas.microsoft.com/office/2006/metadata/properties" xmlns:ns2="bb65cc95-6d4e-4879-a879-9838761499af" xmlns:ns3="9e30f06f-ad7a-453a-8e08-8a8878e30bd1" xmlns:ns4="7b1f4bc1-1c69-4382-97c7-524a76d943bf" targetNamespace="http://schemas.microsoft.com/office/2006/metadata/properties" ma:root="true" ma:fieldsID="f25b42cd06f459fe72f8a4cbf467002b" ns2:_="" ns3:_="" ns4:_="">
    <xsd:import namespace="bb65cc95-6d4e-4879-a879-9838761499af"/>
    <xsd:import namespace="9e30f06f-ad7a-453a-8e08-8a8878e30bd1"/>
    <xsd:import namespace="7b1f4bc1-1c69-4382-97c7-524a76d943b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_x002e_DocumentType" minOccurs="0"/>
                <xsd:element ref="ns3:_x002e_Owner" minOccurs="0"/>
                <xsd:element ref="ns3:_x002e_Owner_x003a_Title" minOccurs="0"/>
                <xsd:element ref="ns3:_x002e_DocumentYear" minOccurs="0"/>
                <xsd:element ref="ns4:Effective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5cc95-6d4e-4879-a879-9838761499a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30f06f-ad7a-453a-8e08-8a8878e30bd1" elementFormDefault="qualified">
    <xsd:import namespace="http://schemas.microsoft.com/office/2006/documentManagement/types"/>
    <xsd:import namespace="http://schemas.microsoft.com/office/infopath/2007/PartnerControls"/>
    <xsd:element name="_x002e_DocumentType" ma:index="11" nillable="true" ma:displayName=".DocumentType" ma:list="{16749d5e-cea4-48ae-a28f-956a510190bc}" ma:internalName="_x002E_DocumentType" ma:showField="Title" ma:web="9e30f06f-ad7a-453a-8e08-8a8878e30bd1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x002e_Owner" ma:index="12" nillable="true" ma:displayName=".Owner" ma:list="{29e46617-3f90-47c2-81cb-c15a8896bebd}" ma:internalName="_x002E_Owner" ma:showField="Title" ma:web="9e30f06f-ad7a-453a-8e08-8a8878e30bd1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x002e_Owner_x003a_Title" ma:index="13" nillable="true" ma:displayName=".Owner:Title" ma:list="{29e46617-3f90-47c2-81cb-c15a8896bebd}" ma:internalName="_x002E_Owner_x003A_Title" ma:readOnly="true" ma:showField="Title" ma:web="9e30f06f-ad7a-453a-8e08-8a8878e30b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x002e_DocumentYear" ma:index="14" nillable="true" ma:displayName=".DocumentYear" ma:description="Year(s) the document applies to." ma:format="Dropdown" ma:indexed="true" ma:internalName="_x002E_DocumentYear">
      <xsd:simpleType>
        <xsd:restriction base="dms:Choice">
          <xsd:enumeration value="multi-year"/>
          <xsd:enumeration value="2026"/>
          <xsd:enumeration value="2025"/>
          <xsd:enumeration value="2024"/>
          <xsd:enumeration value="2023"/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9"/>
          <xsd:enumeration value="1998"/>
          <xsd:enumeration value="1997"/>
          <xsd:enumeration value="1996"/>
          <xsd:enumeration value="1995"/>
          <xsd:enumeration value="1994"/>
          <xsd:enumeration value="1993"/>
          <xsd:enumeration value="1992"/>
          <xsd:enumeration value="1991"/>
          <xsd:enumeration value="1990"/>
          <xsd:enumeration value="1989"/>
          <xsd:enumeration value="1988"/>
          <xsd:enumeration value="1987"/>
          <xsd:enumeration value="1986"/>
          <xsd:enumeration value="1985"/>
          <xsd:enumeration value="1984"/>
          <xsd:enumeration value="1983"/>
          <xsd:enumeration value="1982"/>
          <xsd:enumeration value="1981"/>
          <xsd:enumeration value="1980"/>
          <xsd:enumeration value="1979"/>
          <xsd:enumeration value="1978"/>
          <xsd:enumeration value="1977"/>
          <xsd:enumeration value="1976"/>
          <xsd:enumeration value="1975"/>
          <xsd:enumeration value="1974"/>
          <xsd:enumeration value="1973"/>
          <xsd:enumeration value="1972"/>
          <xsd:enumeration value="1971"/>
          <xsd:enumeration value="1970"/>
          <xsd:enumeration value="1969"/>
          <xsd:enumeration value="1968"/>
          <xsd:enumeration value="1967"/>
          <xsd:enumeration value="1966"/>
          <xsd:enumeration value="1965"/>
        </xsd:restriction>
      </xsd:simpleType>
    </xsd:element>
    <xsd:element name="SharedWithUsers" ma:index="17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1f4bc1-1c69-4382-97c7-524a76d943bf" elementFormDefault="qualified">
    <xsd:import namespace="http://schemas.microsoft.com/office/2006/documentManagement/types"/>
    <xsd:import namespace="http://schemas.microsoft.com/office/infopath/2007/PartnerControls"/>
    <xsd:element name="EffectiveDate" ma:index="16" nillable="true" ma:displayName="EffectiveDate" ma:description="effective date for STRB files" ma:internalName="EffectiveDat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2e_Owner xmlns="9e30f06f-ad7a-453a-8e08-8a8878e30bd1">
      <Value>40</Value>
      <Value>42</Value>
    </_x002e_Owner>
    <EffectiveDate xmlns="7b1f4bc1-1c69-4382-97c7-524a76d943bf" xsi:nil="true"/>
    <_x002e_DocumentType xmlns="9e30f06f-ad7a-453a-8e08-8a8878e30bd1">
      <Value>123</Value>
      <Value>193</Value>
    </_x002e_DocumentType>
    <_x002e_DocumentYear xmlns="9e30f06f-ad7a-453a-8e08-8a8878e30bd1">2025</_x002e_DocumentYear>
    <_dlc_DocId xmlns="bb65cc95-6d4e-4879-a879-9838761499af">33E6D4FPPFNA-524576021-8096</_dlc_DocId>
    <_dlc_DocIdUrl xmlns="bb65cc95-6d4e-4879-a879-9838761499af">
      <Url>https://revenue-auth-prod.wi.gov/_layouts/15/DocIdRedir.aspx?ID=33E6D4FPPFNA-524576021-8096</Url>
      <Description>33E6D4FPPFNA-524576021-8096</Description>
    </_dlc_DocIdUrl>
  </documentManagement>
</p:properties>
</file>

<file path=customXml/itemProps1.xml><?xml version="1.0" encoding="utf-8"?>
<ds:datastoreItem xmlns:ds="http://schemas.openxmlformats.org/officeDocument/2006/customXml" ds:itemID="{271F0F82-7360-4A34-ACD4-F7E8A36E4467}"/>
</file>

<file path=customXml/itemProps2.xml><?xml version="1.0" encoding="utf-8"?>
<ds:datastoreItem xmlns:ds="http://schemas.openxmlformats.org/officeDocument/2006/customXml" ds:itemID="{2077EA00-3B81-4E81-B419-EDEC95E8DD59}"/>
</file>

<file path=customXml/itemProps3.xml><?xml version="1.0" encoding="utf-8"?>
<ds:datastoreItem xmlns:ds="http://schemas.openxmlformats.org/officeDocument/2006/customXml" ds:itemID="{72751A16-73EB-485D-B2AF-CE7D3731D897}"/>
</file>

<file path=customXml/itemProps4.xml><?xml version="1.0" encoding="utf-8"?>
<ds:datastoreItem xmlns:ds="http://schemas.openxmlformats.org/officeDocument/2006/customXml" ds:itemID="{E9D7AB5A-9635-4374-80D3-EA15E998CF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Technical Colleges - Totals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 Property Aid 2026 Estimates - Technical Colleges	</dc:title>
  <dc:creator>Foerster, Nicholas A - DOR</dc:creator>
  <cp:lastModifiedBy>Foerster, Nicholas A - DOR</cp:lastModifiedBy>
  <dcterms:created xsi:type="dcterms:W3CDTF">2025-08-14T14:39:19Z</dcterms:created>
  <dcterms:modified xsi:type="dcterms:W3CDTF">2025-08-14T14:39:19Z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0x0101008FA06F1C98DA5148B4BE95613A398ED4</vt:lpwstr>
  </property>
  <property fmtid="{D5CDD505-2E9C-101B-9397-08002B2CF9AE}" pid="3" name="_dlc_DocIdItemGuid">
    <vt:lpwstr>835e933c-c81f-46be-b552-3539bd9fe5fd</vt:lpwstr>
  </property>
</Properties>
</file>