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showInkAnnotation="0" autoCompressPictures="0" defaultThemeVersion="202300"/>
  <mc:AlternateContent xmlns:mc="http://schemas.openxmlformats.org/markup-compatibility/2006">
    <mc:Choice Requires="x15">
      <x15ac:absPath xmlns:x15ac="http://schemas.microsoft.com/office/spreadsheetml/2010/11/ac" url="W:\Personal Property Aid - 2023 WI Act 12\2025 Payment\FInal Excel Reports for Postings\"/>
    </mc:Choice>
  </mc:AlternateContent>
  <xr:revisionPtr revIDLastSave="0" documentId="13_ncr:1_{2B47267B-0A61-4813-95AC-A9FCEF0ABE5A}" xr6:coauthVersionLast="47" xr6:coauthVersionMax="47" xr10:uidLastSave="{00000000-0000-0000-0000-000000000000}"/>
  <bookViews>
    <workbookView xWindow="-120" yWindow="-120" windowWidth="29040" windowHeight="1752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1" l="1"/>
  <c r="D22" i="1"/>
  <c r="E22" i="1"/>
  <c r="G22" i="1"/>
  <c r="H22" i="1"/>
  <c r="I22" i="1"/>
</calcChain>
</file>

<file path=xl/sharedStrings.xml><?xml version="1.0" encoding="utf-8"?>
<sst xmlns="http://schemas.openxmlformats.org/spreadsheetml/2006/main" count="44" uniqueCount="44">
  <si>
    <t>District Code</t>
  </si>
  <si>
    <t>Technical</t>
  </si>
  <si>
    <t>2025 Act 12 PP Aid Before Adjustment</t>
  </si>
  <si>
    <t>Adjustment</t>
  </si>
  <si>
    <t>Act 12 Personal Property Aid After Adjustment</t>
  </si>
  <si>
    <t>Factor</t>
  </si>
  <si>
    <t>Act 12 PPA</t>
  </si>
  <si>
    <t>Act 12 Terminated TID Adjustment</t>
  </si>
  <si>
    <t>Act 12 PPA + Terminated TID Total</t>
  </si>
  <si>
    <t>000100</t>
  </si>
  <si>
    <t>CHIPPEWA VALLEY TECHNICAL COLLEGE   EAUC</t>
  </si>
  <si>
    <t>000200</t>
  </si>
  <si>
    <t>WESTERN TECHNICAL COLLEGE LACR</t>
  </si>
  <si>
    <t>000300</t>
  </si>
  <si>
    <t>SOUTHWEST WISCONSIN TECH COLLEGE    FENN</t>
  </si>
  <si>
    <t>000400</t>
  </si>
  <si>
    <t>MADISON AREA TECHNICAL COLLEGE      MADN</t>
  </si>
  <si>
    <t>000500</t>
  </si>
  <si>
    <t>BLACKHAWK TECHNICAL COLLEGE         JANE</t>
  </si>
  <si>
    <t>000600</t>
  </si>
  <si>
    <t>GATEWAY TECHNICAL COLLEGE           KENO</t>
  </si>
  <si>
    <t>000800</t>
  </si>
  <si>
    <t>WAUKESHA COUNTY AREA TECH COLLEGE   PEWA</t>
  </si>
  <si>
    <t>000900</t>
  </si>
  <si>
    <t>MILWAUKEE AREA TECHNICAL COLLEGE    MILW</t>
  </si>
  <si>
    <t>001000</t>
  </si>
  <si>
    <t>MORAINE PARK TECHNICAL COLLEGE      FDLC</t>
  </si>
  <si>
    <t>001100</t>
  </si>
  <si>
    <t>LAKESHORE TECHNICAL COLLEGE         CLEV</t>
  </si>
  <si>
    <t>001200</t>
  </si>
  <si>
    <t>FOX VALLEY TECHNICAL COLLEGE        APPL</t>
  </si>
  <si>
    <t>001300</t>
  </si>
  <si>
    <t>NORTHEAST WISCONSIN TECH COLLEGE    GNBY</t>
  </si>
  <si>
    <t>001400</t>
  </si>
  <si>
    <t>MID-STATE TECHNICAL COLLEGE         WRAP</t>
  </si>
  <si>
    <t>001500</t>
  </si>
  <si>
    <t>NORTH CENTRAL TECHNICAL COLLEGE     WAUS</t>
  </si>
  <si>
    <t>001600</t>
  </si>
  <si>
    <t>NICOLET TECHNICAL COLLEGE           RHIN</t>
  </si>
  <si>
    <t>001700</t>
  </si>
  <si>
    <t>NORTHWOOD TECHNICAL COLLEGE</t>
  </si>
  <si>
    <t>Wisconsin Department of Revenue</t>
  </si>
  <si>
    <t>2025 Act 12 Personal Property Aid Payments for Technical Colleges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</si>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</sst>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0" formatCode="\$#,##0.00_);\(\$#,##0.00\)"/>
    <numFmt numFmtId="174" formatCode="0.#00000000"/>
    <numFmt numFmtId="175" formatCode="[$-409]mmmm\ d\,\ yyyy;@"/>
  </numFmts>
  <fonts count="3" x14ac:knownFonts="1">
    <font>
      <sz val="11"/>
      <name val="Calibri"/>
    </font>
    <font>
      <b/>
      <sz val="11"/>
      <name val="Calibri"/>
      <family val="2"/>
    </font>
    <font>
      <b/>
      <sz val="12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 applyFont="1" applyFill="1" applyBorder="1"/>
    <xf numFmtId="0" fontId="1" fillId="0" borderId="0" xfId="0" applyFont="1" applyFill="1" applyBorder="1"/>
    <xf numFmtId="0" fontId="0" fillId="0" borderId="0" xfId="0" applyFont="1" applyFill="1" applyBorder="1" applyAlignment="1">
      <alignment horizontal="center"/>
    </xf>
    <xf numFmtId="170" fontId="0" fillId="0" borderId="0" xfId="0" applyNumberFormat="1" applyFont="1" applyFill="1" applyBorder="1"/>
    <xf numFmtId="174" fontId="0" fillId="0" borderId="0" xfId="0" applyNumberFormat="1" applyFont="1" applyFill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75" fontId="2" fillId="0" borderId="0" xfId="0" applyNumberFormat="1" applyFont="1" applyAlignment="1">
      <alignment horizontal="left"/>
    </xf>
    <xf numFmtId="0" fontId="1" fillId="0" borderId="0" xfId="0" applyFont="1" applyFill="1" applyBorder="1" applyAlignment="1">
      <alignment horizontal="center"/>
    </xf>
    <xf numFmtId="170" fontId="1" fillId="0" borderId="0" xfId="0" applyNumberFormat="1" applyFont="1" applyFill="1" applyBorder="1"/>
  </cellXfs>
  <cellStyles count="1">
    <cellStyle name="Normal" xfId="0" builtinId="0"/>
  </cellStyles>
  <dxfs count="20">
    <dxf>
      <font>
        <b/>
        <family val="2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70" formatCode="\$#,##0.00_);\(\$#,##0.00\)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70" formatCode="\$#,##0.00_);\(\$#,##0.00\)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70" formatCode="\$#,##0.00_);\(\$#,##0.00\)"/>
      <fill>
        <patternFill patternType="none">
          <fgColor indexed="64"/>
          <bgColor indexed="65"/>
        </patternFill>
      </fill>
    </dxf>
    <dxf>
      <font>
        <b/>
        <family val="2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70" formatCode="\$#,##0.00_);\(\$#,##0.00\)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70" formatCode="\$#,##0.00_);\(\$#,##0.00\)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70" formatCode="\$#,##0.00_);\(\$#,##0.00\)"/>
      <fill>
        <patternFill patternType="none">
          <fgColor indexed="64"/>
          <bgColor indexed="65"/>
        </patternFill>
      </fill>
    </dxf>
    <dxf>
      <font>
        <b/>
        <family val="2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74" formatCode="0.#0000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70" formatCode="\$#,##0.00_);\(\$#,##0.00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70" formatCode="\$#,##0.00_);\(\$#,##0.00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70" formatCode="\$#,##0.00_);\(\$#,##0.00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70" formatCode="\$#,##0.00_);\(\$#,##0.00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70" formatCode="\$#,##0.00_);\(\$#,##0.00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70" formatCode="\$#,##0.00_);\(\$#,##0.00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7B68B0D-9BF2-4591-B2BD-3FD06682892F}" name="Table1" displayName="Table1" ref="A5:I22" totalsRowCount="1" headerRowDxfId="11" dataDxfId="12" totalsRowDxfId="0">
  <autoFilter ref="A5:I21" xr:uid="{47B68B0D-9BF2-4591-B2BD-3FD06682892F}"/>
  <tableColumns count="9">
    <tableColumn id="1" xr3:uid="{7308E032-7E7E-4255-A747-733360C07B08}" name="District Code" totalsRowLabel="Total" dataDxfId="19" totalsRowDxfId="9"/>
    <tableColumn id="2" xr3:uid="{A6830529-3F6A-4764-93FB-EC7614105EEA}" name="Technical" totalsRowDxfId="8"/>
    <tableColumn id="3" xr3:uid="{D983D3AB-5430-42D6-834A-F3A4EACCE7CC}" name="2025 Act 12 PP Aid Before Adjustment" totalsRowFunction="sum" dataDxfId="18" totalsRowDxfId="7"/>
    <tableColumn id="4" xr3:uid="{05404362-D7DF-46F6-A99A-9E77778BB90D}" name="Adjustment" totalsRowFunction="sum" dataDxfId="17" totalsRowDxfId="6"/>
    <tableColumn id="5" xr3:uid="{6D7615AB-71B4-497A-A1C9-74D445CB940C}" name="Act 12 Personal Property Aid After Adjustment" totalsRowFunction="sum" dataDxfId="16" totalsRowDxfId="5"/>
    <tableColumn id="6" xr3:uid="{588002B2-44AE-4235-BA13-23C967F7D119}" name="Factor" dataDxfId="10" totalsRowDxfId="4"/>
    <tableColumn id="7" xr3:uid="{039CFCEE-A81D-4D9A-88F5-672C169B3B0E}" name="Act 12 PPA" totalsRowFunction="sum" dataDxfId="15" totalsRowDxfId="3"/>
    <tableColumn id="8" xr3:uid="{C63E22EA-47DD-49A6-A29A-20658BC909C9}" name="Act 12 Terminated TID Adjustment" totalsRowFunction="sum" dataDxfId="14" totalsRowDxfId="2"/>
    <tableColumn id="9" xr3:uid="{A6424EB9-7205-49F2-B8D7-53955D21FB2A}" name="Act 12 PPA + Terminated TID Total" totalsRowFunction="sum" dataDxfId="13" totalsRow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tabSelected="1" workbookViewId="0"/>
  </sheetViews>
  <sheetFormatPr defaultRowHeight="15" x14ac:dyDescent="0.25"/>
  <cols>
    <col min="1" max="1" width="16.85546875" customWidth="1"/>
    <col min="2" max="2" width="45.42578125" customWidth="1"/>
    <col min="3" max="3" width="36.28515625" customWidth="1"/>
    <col min="4" max="4" width="13.7109375" bestFit="1" customWidth="1"/>
    <col min="5" max="5" width="44" customWidth="1"/>
    <col min="6" max="6" width="19.42578125" customWidth="1"/>
    <col min="7" max="7" width="13.5703125" bestFit="1" customWidth="1"/>
    <col min="8" max="8" width="33.28515625" customWidth="1"/>
    <col min="9" max="9" width="33.5703125" bestFit="1" customWidth="1"/>
    <col min="10" max="10" width="13" customWidth="1"/>
    <col min="11" max="11" width="52" customWidth="1"/>
    <col min="12" max="12" width="14.28515625" customWidth="1"/>
    <col min="13" max="13" width="16.85546875" customWidth="1"/>
    <col min="14" max="14" width="41.5703125" customWidth="1"/>
    <col min="15" max="15" width="42.85546875" customWidth="1"/>
  </cols>
  <sheetData>
    <row r="1" spans="1:9" ht="15.75" x14ac:dyDescent="0.25">
      <c r="A1" s="5" t="s">
        <v>42</v>
      </c>
      <c r="B1" s="5"/>
    </row>
    <row r="2" spans="1:9" ht="15.75" x14ac:dyDescent="0.25">
      <c r="A2" s="6" t="s">
        <v>41</v>
      </c>
      <c r="B2" s="6"/>
    </row>
    <row r="3" spans="1:9" ht="15.75" x14ac:dyDescent="0.25">
      <c r="A3" s="7">
        <v>45782</v>
      </c>
      <c r="B3" s="5"/>
    </row>
    <row r="5" spans="1:9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</row>
    <row r="6" spans="1:9" x14ac:dyDescent="0.25">
      <c r="A6" s="2" t="s">
        <v>9</v>
      </c>
      <c r="B6" t="s">
        <v>10</v>
      </c>
      <c r="C6" s="3">
        <v>240454.1</v>
      </c>
      <c r="D6" s="3">
        <v>0</v>
      </c>
      <c r="E6" s="3">
        <v>240454.1</v>
      </c>
      <c r="F6" s="4">
        <v>0.99945796799999997</v>
      </c>
      <c r="G6" s="3">
        <v>240323.82</v>
      </c>
      <c r="H6" s="3">
        <v>1401.71</v>
      </c>
      <c r="I6" s="3">
        <v>241725.53</v>
      </c>
    </row>
    <row r="7" spans="1:9" x14ac:dyDescent="0.25">
      <c r="A7" s="2" t="s">
        <v>11</v>
      </c>
      <c r="B7" t="s">
        <v>12</v>
      </c>
      <c r="C7" s="3">
        <v>315601.40000000002</v>
      </c>
      <c r="D7" s="3">
        <v>0</v>
      </c>
      <c r="E7" s="3">
        <v>315601.40000000002</v>
      </c>
      <c r="F7" s="4">
        <v>0.99945796799999997</v>
      </c>
      <c r="G7" s="3">
        <v>315430.3</v>
      </c>
      <c r="H7" s="3">
        <v>373.75</v>
      </c>
      <c r="I7" s="3">
        <v>315804.05</v>
      </c>
    </row>
    <row r="8" spans="1:9" x14ac:dyDescent="0.25">
      <c r="A8" s="2" t="s">
        <v>13</v>
      </c>
      <c r="B8" t="s">
        <v>14</v>
      </c>
      <c r="C8" s="3">
        <v>96969.8</v>
      </c>
      <c r="D8" s="3">
        <v>0</v>
      </c>
      <c r="E8" s="3">
        <v>96969.8</v>
      </c>
      <c r="F8" s="4">
        <v>0.99945796799999997</v>
      </c>
      <c r="G8" s="3">
        <v>96917.25</v>
      </c>
      <c r="H8" s="3">
        <v>5296.28</v>
      </c>
      <c r="I8" s="3">
        <v>102213.53</v>
      </c>
    </row>
    <row r="9" spans="1:9" x14ac:dyDescent="0.25">
      <c r="A9" s="2" t="s">
        <v>15</v>
      </c>
      <c r="B9" t="s">
        <v>16</v>
      </c>
      <c r="C9" s="3">
        <v>678779.43</v>
      </c>
      <c r="D9" s="3">
        <v>0</v>
      </c>
      <c r="E9" s="3">
        <v>678779.43</v>
      </c>
      <c r="F9" s="4">
        <v>0.99945796799999997</v>
      </c>
      <c r="G9" s="3">
        <v>678411.46</v>
      </c>
      <c r="H9" s="3">
        <v>26672.85</v>
      </c>
      <c r="I9" s="3">
        <v>705084.31</v>
      </c>
    </row>
    <row r="10" spans="1:9" x14ac:dyDescent="0.25">
      <c r="A10" s="2" t="s">
        <v>17</v>
      </c>
      <c r="B10" t="s">
        <v>18</v>
      </c>
      <c r="C10" s="3">
        <v>226075.28</v>
      </c>
      <c r="D10" s="3">
        <v>0</v>
      </c>
      <c r="E10" s="3">
        <v>226075.28</v>
      </c>
      <c r="F10" s="4">
        <v>0.99945796799999997</v>
      </c>
      <c r="G10" s="3">
        <v>225952.75</v>
      </c>
      <c r="H10" s="3">
        <v>139.35</v>
      </c>
      <c r="I10" s="3">
        <v>226092.1</v>
      </c>
    </row>
    <row r="11" spans="1:9" x14ac:dyDescent="0.25">
      <c r="A11" s="2" t="s">
        <v>19</v>
      </c>
      <c r="B11" t="s">
        <v>20</v>
      </c>
      <c r="C11" s="3">
        <v>328744.06</v>
      </c>
      <c r="D11" s="3">
        <v>0</v>
      </c>
      <c r="E11" s="3">
        <v>328744.06</v>
      </c>
      <c r="F11" s="4">
        <v>0.99945796799999997</v>
      </c>
      <c r="G11" s="3">
        <v>328565.86</v>
      </c>
      <c r="H11" s="3">
        <v>0</v>
      </c>
      <c r="I11" s="3">
        <v>328565.86</v>
      </c>
    </row>
    <row r="12" spans="1:9" x14ac:dyDescent="0.25">
      <c r="A12" s="2" t="s">
        <v>21</v>
      </c>
      <c r="B12" t="s">
        <v>22</v>
      </c>
      <c r="C12" s="3">
        <v>214117.76000000001</v>
      </c>
      <c r="D12" s="3">
        <v>0</v>
      </c>
      <c r="E12" s="3">
        <v>214117.76000000001</v>
      </c>
      <c r="F12" s="4">
        <v>0.99945796799999997</v>
      </c>
      <c r="G12" s="3">
        <v>214001.68</v>
      </c>
      <c r="H12" s="3">
        <v>4945.34</v>
      </c>
      <c r="I12" s="3">
        <v>218947.02</v>
      </c>
    </row>
    <row r="13" spans="1:9" x14ac:dyDescent="0.25">
      <c r="A13" s="2" t="s">
        <v>23</v>
      </c>
      <c r="B13" t="s">
        <v>24</v>
      </c>
      <c r="C13" s="3">
        <v>1171084.24</v>
      </c>
      <c r="D13" s="3">
        <v>0</v>
      </c>
      <c r="E13" s="3">
        <v>1171084.24</v>
      </c>
      <c r="F13" s="4">
        <v>0.99945796799999997</v>
      </c>
      <c r="G13" s="3">
        <v>1170449.49</v>
      </c>
      <c r="H13" s="3">
        <v>5444.74</v>
      </c>
      <c r="I13" s="3">
        <v>1175894.23</v>
      </c>
    </row>
    <row r="14" spans="1:9" x14ac:dyDescent="0.25">
      <c r="A14" s="2" t="s">
        <v>25</v>
      </c>
      <c r="B14" t="s">
        <v>26</v>
      </c>
      <c r="C14" s="3">
        <v>239245.59</v>
      </c>
      <c r="D14" s="3">
        <v>0</v>
      </c>
      <c r="E14" s="3">
        <v>239245.59</v>
      </c>
      <c r="F14" s="4">
        <v>0.99945796799999997</v>
      </c>
      <c r="G14" s="3">
        <v>239115.96</v>
      </c>
      <c r="H14" s="3">
        <v>4026.66</v>
      </c>
      <c r="I14" s="3">
        <v>243142.62</v>
      </c>
    </row>
    <row r="15" spans="1:9" x14ac:dyDescent="0.25">
      <c r="A15" s="2" t="s">
        <v>27</v>
      </c>
      <c r="B15" t="s">
        <v>28</v>
      </c>
      <c r="C15" s="3">
        <v>186969.21</v>
      </c>
      <c r="D15" s="3">
        <v>0</v>
      </c>
      <c r="E15" s="3">
        <v>186969.21</v>
      </c>
      <c r="F15" s="4">
        <v>0.99945796799999997</v>
      </c>
      <c r="G15" s="3">
        <v>186867.91</v>
      </c>
      <c r="H15" s="3">
        <v>2725.27</v>
      </c>
      <c r="I15" s="3">
        <v>189593.18</v>
      </c>
    </row>
    <row r="16" spans="1:9" x14ac:dyDescent="0.25">
      <c r="A16" s="2" t="s">
        <v>29</v>
      </c>
      <c r="B16" t="s">
        <v>30</v>
      </c>
      <c r="C16" s="3">
        <v>476793.35</v>
      </c>
      <c r="D16" s="3">
        <v>0</v>
      </c>
      <c r="E16" s="3">
        <v>476793.35</v>
      </c>
      <c r="F16" s="4">
        <v>0.99945796799999997</v>
      </c>
      <c r="G16" s="3">
        <v>476534.95</v>
      </c>
      <c r="H16" s="3">
        <v>325.83999999999997</v>
      </c>
      <c r="I16" s="3">
        <v>476860.79</v>
      </c>
    </row>
    <row r="17" spans="1:9" x14ac:dyDescent="0.25">
      <c r="A17" s="2" t="s">
        <v>31</v>
      </c>
      <c r="B17" t="s">
        <v>32</v>
      </c>
      <c r="C17" s="3">
        <v>327748.17</v>
      </c>
      <c r="D17" s="3">
        <v>0</v>
      </c>
      <c r="E17" s="3">
        <v>327748.17</v>
      </c>
      <c r="F17" s="4">
        <v>0.99945796799999997</v>
      </c>
      <c r="G17" s="3">
        <v>327570.49</v>
      </c>
      <c r="H17" s="3">
        <v>1294.0899999999999</v>
      </c>
      <c r="I17" s="3">
        <v>328864.58</v>
      </c>
    </row>
    <row r="18" spans="1:9" x14ac:dyDescent="0.25">
      <c r="A18" s="2" t="s">
        <v>33</v>
      </c>
      <c r="B18" t="s">
        <v>34</v>
      </c>
      <c r="C18" s="3">
        <v>182229.23</v>
      </c>
      <c r="D18" s="3">
        <v>0</v>
      </c>
      <c r="E18" s="3">
        <v>182229.23</v>
      </c>
      <c r="F18" s="4">
        <v>0.99945796799999997</v>
      </c>
      <c r="G18" s="3">
        <v>182130.49</v>
      </c>
      <c r="H18" s="3">
        <v>4236.28</v>
      </c>
      <c r="I18" s="3">
        <v>186366.77</v>
      </c>
    </row>
    <row r="19" spans="1:9" x14ac:dyDescent="0.25">
      <c r="A19" s="2" t="s">
        <v>35</v>
      </c>
      <c r="B19" t="s">
        <v>36</v>
      </c>
      <c r="C19" s="3">
        <v>278548.64</v>
      </c>
      <c r="D19" s="3">
        <v>0</v>
      </c>
      <c r="E19" s="3">
        <v>278548.64</v>
      </c>
      <c r="F19" s="4">
        <v>0.99945796799999997</v>
      </c>
      <c r="G19" s="3">
        <v>278397.69</v>
      </c>
      <c r="H19" s="3">
        <v>4264.3</v>
      </c>
      <c r="I19" s="3">
        <v>282661.99</v>
      </c>
    </row>
    <row r="20" spans="1:9" x14ac:dyDescent="0.25">
      <c r="A20" s="2" t="s">
        <v>37</v>
      </c>
      <c r="B20" t="s">
        <v>38</v>
      </c>
      <c r="C20" s="3">
        <v>14579.11</v>
      </c>
      <c r="D20" s="3">
        <v>0</v>
      </c>
      <c r="E20" s="3">
        <v>14579.11</v>
      </c>
      <c r="F20" s="4">
        <v>0.99945796799999997</v>
      </c>
      <c r="G20" s="3">
        <v>14571.22</v>
      </c>
      <c r="H20" s="3">
        <v>0</v>
      </c>
      <c r="I20" s="3">
        <v>14571.22</v>
      </c>
    </row>
    <row r="21" spans="1:9" x14ac:dyDescent="0.25">
      <c r="A21" s="2" t="s">
        <v>39</v>
      </c>
      <c r="B21" t="s">
        <v>40</v>
      </c>
      <c r="C21" s="3">
        <v>94834.04</v>
      </c>
      <c r="D21" s="3">
        <v>0</v>
      </c>
      <c r="E21" s="3">
        <v>94834.04</v>
      </c>
      <c r="F21" s="4">
        <v>0.99945796799999997</v>
      </c>
      <c r="G21" s="3">
        <v>94782.71</v>
      </c>
      <c r="H21" s="3">
        <v>1494.4</v>
      </c>
      <c r="I21" s="3">
        <v>96277.11</v>
      </c>
    </row>
    <row r="22" spans="1:9" s="1" customFormat="1" x14ac:dyDescent="0.25">
      <c r="A22" s="8" t="s">
        <v>43</v>
      </c>
      <c r="C22" s="9">
        <f>SUBTOTAL(109,Table1[2025 Act 12 PP Aid Before Adjustment])</f>
        <v>5072773.4100000011</v>
      </c>
      <c r="D22" s="9">
        <f>SUBTOTAL(109,Table1[Adjustment])</f>
        <v>0</v>
      </c>
      <c r="E22" s="9">
        <f>SUBTOTAL(109,Table1[Act 12 Personal Property Aid After Adjustment])</f>
        <v>5072773.4100000011</v>
      </c>
      <c r="G22" s="9">
        <f>SUBTOTAL(109,Table1[Act 12 PPA])</f>
        <v>5070024.0300000012</v>
      </c>
      <c r="H22" s="9">
        <f>SUBTOTAL(109,Table1[Act 12 Terminated TID Adjustment])</f>
        <v>62640.859999999986</v>
      </c>
      <c r="I22" s="9">
        <f>SUBTOTAL(109,Table1[Act 12 PPA + Terminated TID Total])</f>
        <v>5132664.8899999997</v>
      </c>
    </row>
  </sheetData>
  <mergeCells count="1">
    <mergeCell ref="A2:B2"/>
  </mergeCell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A06F1C98DA5148B4BE95613A398ED4" ma:contentTypeVersion="10" ma:contentTypeDescription="Create a new document." ma:contentTypeScope="" ma:versionID="930749b04cdd53fd1f2e6459c12dda78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f25b42cd06f459fe72f8a4cbf467002b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dexed="true" ma:internalName="_x002E_DocumentYear">
      <xsd:simpleType>
        <xsd:restriction base="dms:Choice">
          <xsd:enumeration value="multi-year"/>
          <xsd:enumeration value="2026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Owner xmlns="9e30f06f-ad7a-453a-8e08-8a8878e30bd1">
      <Value>40</Value>
      <Value>42</Value>
    </_x002e_Owner>
    <EffectiveDate xmlns="7b1f4bc1-1c69-4382-97c7-524a76d943bf" xsi:nil="true"/>
    <_x002e_DocumentType xmlns="9e30f06f-ad7a-453a-8e08-8a8878e30bd1">
      <Value>193</Value>
    </_x002e_DocumentType>
    <_x002e_DocumentYear xmlns="9e30f06f-ad7a-453a-8e08-8a8878e30bd1">2025</_x002e_DocumentYear>
    <_dlc_DocId xmlns="bb65cc95-6d4e-4879-a879-9838761499af">33E6D4FPPFNA-524576021-7953</_dlc_DocId>
    <_dlc_DocIdUrl xmlns="bb65cc95-6d4e-4879-a879-9838761499af">
      <Url>https://revenue-auth-prod.wi.gov/_layouts/15/DocIdRedir.aspx?ID=33E6D4FPPFNA-524576021-7953</Url>
      <Description>33E6D4FPPFNA-524576021-7953</Description>
    </_dlc_DocIdUrl>
  </documentManagement>
</p:properties>
</file>

<file path=customXml/itemProps1.xml><?xml version="1.0" encoding="utf-8"?>
<ds:datastoreItem xmlns:ds="http://schemas.openxmlformats.org/officeDocument/2006/customXml" ds:itemID="{BE439FB9-8329-4536-982E-5E0BA66A70B7}"/>
</file>

<file path=customXml/itemProps2.xml><?xml version="1.0" encoding="utf-8"?>
<ds:datastoreItem xmlns:ds="http://schemas.openxmlformats.org/officeDocument/2006/customXml" ds:itemID="{E9B89532-87D4-43CB-AD1F-99AC76093CB3}"/>
</file>

<file path=customXml/itemProps3.xml><?xml version="1.0" encoding="utf-8"?>
<ds:datastoreItem xmlns:ds="http://schemas.openxmlformats.org/officeDocument/2006/customXml" ds:itemID="{1EC726AD-F6C5-4F4B-A2E2-77AD8F72B01D}"/>
</file>

<file path=customXml/itemProps4.xml><?xml version="1.0" encoding="utf-8"?>
<ds:datastoreItem xmlns:ds="http://schemas.openxmlformats.org/officeDocument/2006/customXml" ds:itemID="{E8F97E04-6314-435B-80AD-AED7FA97B4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 WI Act 12 Personal Property Aid 2025 Payments – Technical Colleges	</dc:title>
  <dc:creator>Foerster, Nicholas A - DOR</dc:creator>
  <cp:lastModifiedBy>Foerster, Nicholas A - DOR</cp:lastModifiedBy>
  <dcterms:created xsi:type="dcterms:W3CDTF">2025-04-24T18:13:47Z</dcterms:created>
  <dcterms:modified xsi:type="dcterms:W3CDTF">2025-04-24T18:14:02Z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0x0101008FA06F1C98DA5148B4BE95613A398ED4</vt:lpwstr>
  </property>
  <property fmtid="{D5CDD505-2E9C-101B-9397-08002B2CF9AE}" pid="3" name="_dlc_DocIdItemGuid">
    <vt:lpwstr>f69f0927-1730-474a-8534-57e165e6e951</vt:lpwstr>
  </property>
</Properties>
</file>