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Exempt Computer Aid\Estimates\2027\PDF &amp; Excel for Posting\"/>
    </mc:Choice>
  </mc:AlternateContent>
  <xr:revisionPtr revIDLastSave="0" documentId="8_{38E5E768-81E2-49C8-A98F-92023660A2AA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Tech Colle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G21" i="1"/>
  <c r="H21" i="1"/>
  <c r="I21" i="1"/>
</calcChain>
</file>

<file path=xl/sharedStrings.xml><?xml version="1.0" encoding="utf-8"?>
<sst xmlns="http://schemas.openxmlformats.org/spreadsheetml/2006/main" count="44" uniqueCount="44">
  <si>
    <t>District Code</t>
  </si>
  <si>
    <t>Technical College</t>
  </si>
  <si>
    <t>2027 EC Aid Before Adjustment</t>
  </si>
  <si>
    <t>Adjustment</t>
  </si>
  <si>
    <t>2027 EC Aid Adjusted Payment</t>
  </si>
  <si>
    <t>Factor</t>
  </si>
  <si>
    <t>2027 EC Aid Payment</t>
  </si>
  <si>
    <t>Terminated TID Adjustment</t>
  </si>
  <si>
    <t>2027 ECA + Terminated TID Total</t>
  </si>
  <si>
    <t>000100</t>
  </si>
  <si>
    <t>CHIPPEWA VALLEY TECHNICAL COLLEGE   EAUC</t>
  </si>
  <si>
    <t>000200</t>
  </si>
  <si>
    <t>WESTERN TECHNICAL COLLEGE LACR</t>
  </si>
  <si>
    <t>000300</t>
  </si>
  <si>
    <t>SOUTHWEST WISCONSIN TECH COLLEGE    FENN</t>
  </si>
  <si>
    <t>000400</t>
  </si>
  <si>
    <t>MADISON AREA TECHNICAL COLLEGE      MADN</t>
  </si>
  <si>
    <t>000500</t>
  </si>
  <si>
    <t>BLACKHAWK TECHNICAL COLLEGE         JANE</t>
  </si>
  <si>
    <t>000600</t>
  </si>
  <si>
    <t>GATEWAY TECHNICAL COLLEGE           KENO</t>
  </si>
  <si>
    <t>000800</t>
  </si>
  <si>
    <t>WAUKESHA COUNTY AREA TECH COLLEGE   PEWA</t>
  </si>
  <si>
    <t>000900</t>
  </si>
  <si>
    <t>MILWAUKEE AREA TECHNICAL COLLEGE    MILW</t>
  </si>
  <si>
    <t>001000</t>
  </si>
  <si>
    <t>MORAINE PARK TECHNICAL COLLEGE      FDLC</t>
  </si>
  <si>
    <t>001100</t>
  </si>
  <si>
    <t>LAKESHORE TECHNICAL COLLEGE         CLEV</t>
  </si>
  <si>
    <t>001200</t>
  </si>
  <si>
    <t>FOX VALLEY TECHNICAL COLLEGE        APPL</t>
  </si>
  <si>
    <t>001300</t>
  </si>
  <si>
    <t>NORTHEAST WISCONSIN TECH COLLEGE    GNBY</t>
  </si>
  <si>
    <t>001400</t>
  </si>
  <si>
    <t>MID-STATE TECHNICAL COLLEGE         WRAP</t>
  </si>
  <si>
    <t>001500</t>
  </si>
  <si>
    <t>NORTH CENTRAL TECHNICAL COLLEGE     WAUS</t>
  </si>
  <si>
    <t>001600</t>
  </si>
  <si>
    <t>NICOLET TECHNICAL COLLEGE           RHIN</t>
  </si>
  <si>
    <t>001700</t>
  </si>
  <si>
    <t>NORTHWOOD TECHNICAL COLLEGE</t>
  </si>
  <si>
    <t>Wisconsin Department of Revenue</t>
  </si>
  <si>
    <t>2027 Exempt Computer Aid Estimate for Technical Colleges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</si>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</sst>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$#,##0.00_);\(\$#,##0.00\)"/>
  </numFmts>
  <fonts count="3" x14ac:knownFonts="1">
    <font>
      <sz val="11"/>
      <name val="Calibri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70" fontId="0" fillId="0" borderId="0" xfId="0" applyNumberFormat="1"/>
    <xf numFmtId="0" fontId="2" fillId="0" borderId="0" xfId="0" applyFont="1"/>
  </cellXfs>
  <cellStyles count="1">
    <cellStyle name="Normal" xfId="0" builtinId="0"/>
  </cellStyles>
  <dxfs count="15"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alignment horizontal="right" vertical="bottom" textRotation="0" wrapText="0" indent="0" justifyLastLine="0" shrinkToFit="0" readingOrder="0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7783F7-D373-46B3-84D8-A903D9383ADF}" name="Table1" displayName="Table1" ref="A4:I21" totalsRowCount="1" headerRowDxfId="7">
  <autoFilter ref="A4:I20" xr:uid="{447783F7-D373-46B3-84D8-A903D9383ADF}"/>
  <tableColumns count="9">
    <tableColumn id="1" xr3:uid="{AF6E8A99-6EBF-4275-BD38-588C2BD02642}" name="District Code" totalsRowLabel="Total"/>
    <tableColumn id="2" xr3:uid="{FC692CA0-288B-4754-ACA7-C54863F1E006}" name="Technical College"/>
    <tableColumn id="3" xr3:uid="{39A8B195-65F8-4E39-9AFA-97C0838809D8}" name="2027 EC Aid Before Adjustment" totalsRowFunction="sum" dataDxfId="14" totalsRowDxfId="6"/>
    <tableColumn id="4" xr3:uid="{43669019-854F-4F4F-85BC-00F4C7DD0579}" name="Adjustment" totalsRowFunction="sum" dataDxfId="13" totalsRowDxfId="5"/>
    <tableColumn id="5" xr3:uid="{E3F69AA3-8169-4AE4-A862-627E0BD31CD5}" name="2027 EC Aid Adjusted Payment" totalsRowFunction="sum" dataDxfId="12" totalsRowDxfId="4"/>
    <tableColumn id="6" xr3:uid="{8C793D12-C9E2-4B15-8FA4-FBA4C59C9BCE}" name="Factor" dataDxfId="11" totalsRowDxfId="3"/>
    <tableColumn id="7" xr3:uid="{94F5532B-D8FC-456E-BE4F-6773F6E2B35E}" name="2027 EC Aid Payment" totalsRowFunction="sum" dataDxfId="10" totalsRowDxfId="2"/>
    <tableColumn id="8" xr3:uid="{0693C21C-7694-430B-9C92-8200C920FF8B}" name="Terminated TID Adjustment" totalsRowFunction="sum" dataDxfId="9" totalsRowDxfId="1"/>
    <tableColumn id="9" xr3:uid="{2D92DBB6-EF92-4E99-8F93-014E70C82E2C}" name="2027 ECA + Terminated TID Total" totalsRowFunction="sum" dataDxfId="8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/>
  </sheetViews>
  <sheetFormatPr defaultRowHeight="15" x14ac:dyDescent="0.25"/>
  <cols>
    <col min="1" max="1" width="16.85546875" customWidth="1"/>
    <col min="2" max="2" width="52" customWidth="1"/>
    <col min="3" max="3" width="37.7109375" customWidth="1"/>
    <col min="4" max="4" width="13.5703125" customWidth="1"/>
    <col min="5" max="5" width="36.42578125" customWidth="1"/>
    <col min="6" max="6" width="8.5703125" customWidth="1"/>
    <col min="7" max="7" width="24.7109375" customWidth="1"/>
    <col min="8" max="8" width="32.42578125" customWidth="1"/>
    <col min="9" max="9" width="31.28515625" customWidth="1"/>
  </cols>
  <sheetData>
    <row r="1" spans="1:9" x14ac:dyDescent="0.25">
      <c r="A1" s="4" t="s">
        <v>42</v>
      </c>
    </row>
    <row r="2" spans="1:9" x14ac:dyDescent="0.25">
      <c r="A2" s="4" t="s">
        <v>41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t="s">
        <v>9</v>
      </c>
      <c r="B5" t="s">
        <v>10</v>
      </c>
      <c r="C5" s="3">
        <v>89284.82</v>
      </c>
      <c r="D5" s="3">
        <v>0</v>
      </c>
      <c r="E5" s="3">
        <v>89284.82</v>
      </c>
      <c r="F5" s="2">
        <v>1</v>
      </c>
      <c r="G5" s="3">
        <v>89284.82</v>
      </c>
      <c r="H5" s="3">
        <v>1105.6300000000001</v>
      </c>
      <c r="I5" s="3">
        <v>90390.45</v>
      </c>
    </row>
    <row r="6" spans="1:9" x14ac:dyDescent="0.25">
      <c r="A6" t="s">
        <v>11</v>
      </c>
      <c r="B6" t="s">
        <v>12</v>
      </c>
      <c r="C6" s="3">
        <v>90127.31</v>
      </c>
      <c r="D6" s="3">
        <v>0</v>
      </c>
      <c r="E6" s="3">
        <v>90127.31</v>
      </c>
      <c r="F6" s="2">
        <v>1</v>
      </c>
      <c r="G6" s="3">
        <v>90127.31</v>
      </c>
      <c r="H6" s="3">
        <v>3607.47</v>
      </c>
      <c r="I6" s="3">
        <v>93734.78</v>
      </c>
    </row>
    <row r="7" spans="1:9" x14ac:dyDescent="0.25">
      <c r="A7" t="s">
        <v>13</v>
      </c>
      <c r="B7" t="s">
        <v>14</v>
      </c>
      <c r="C7" s="3">
        <v>44396.1</v>
      </c>
      <c r="D7" s="3">
        <v>0</v>
      </c>
      <c r="E7" s="3">
        <v>44396.1</v>
      </c>
      <c r="F7" s="2">
        <v>1</v>
      </c>
      <c r="G7" s="3">
        <v>44396.1</v>
      </c>
      <c r="H7" s="3">
        <v>155.25</v>
      </c>
      <c r="I7" s="3">
        <v>44551.35</v>
      </c>
    </row>
    <row r="8" spans="1:9" x14ac:dyDescent="0.25">
      <c r="A8" t="s">
        <v>15</v>
      </c>
      <c r="B8" t="s">
        <v>16</v>
      </c>
      <c r="C8" s="3">
        <v>655725.47</v>
      </c>
      <c r="D8" s="3">
        <v>0</v>
      </c>
      <c r="E8" s="3">
        <v>655725.47</v>
      </c>
      <c r="F8" s="2">
        <v>1</v>
      </c>
      <c r="G8" s="3">
        <v>655725.47</v>
      </c>
      <c r="H8" s="3">
        <v>21372.77</v>
      </c>
      <c r="I8" s="3">
        <v>677098.24</v>
      </c>
    </row>
    <row r="9" spans="1:9" x14ac:dyDescent="0.25">
      <c r="A9" t="s">
        <v>17</v>
      </c>
      <c r="B9" t="s">
        <v>18</v>
      </c>
      <c r="C9" s="3">
        <v>70561.25</v>
      </c>
      <c r="D9" s="3">
        <v>0</v>
      </c>
      <c r="E9" s="3">
        <v>70561.25</v>
      </c>
      <c r="F9" s="2">
        <v>1</v>
      </c>
      <c r="G9" s="3">
        <v>70561.25</v>
      </c>
      <c r="H9" s="3">
        <v>806.25</v>
      </c>
      <c r="I9" s="3">
        <v>71367.5</v>
      </c>
    </row>
    <row r="10" spans="1:9" x14ac:dyDescent="0.25">
      <c r="A10" t="s">
        <v>19</v>
      </c>
      <c r="B10" t="s">
        <v>20</v>
      </c>
      <c r="C10" s="3">
        <v>139038.79999999999</v>
      </c>
      <c r="D10" s="3">
        <v>0</v>
      </c>
      <c r="E10" s="3">
        <v>139038.79999999999</v>
      </c>
      <c r="F10" s="2">
        <v>1</v>
      </c>
      <c r="G10" s="3">
        <v>139038.79999999999</v>
      </c>
      <c r="H10" s="3">
        <v>282.5</v>
      </c>
      <c r="I10" s="3">
        <v>139321.29999999999</v>
      </c>
    </row>
    <row r="11" spans="1:9" x14ac:dyDescent="0.25">
      <c r="A11" t="s">
        <v>21</v>
      </c>
      <c r="B11" t="s">
        <v>22</v>
      </c>
      <c r="C11" s="3">
        <v>113650.8</v>
      </c>
      <c r="D11" s="3">
        <v>0</v>
      </c>
      <c r="E11" s="3">
        <v>113650.8</v>
      </c>
      <c r="F11" s="2">
        <v>1</v>
      </c>
      <c r="G11" s="3">
        <v>113650.8</v>
      </c>
      <c r="H11" s="3">
        <v>486.29</v>
      </c>
      <c r="I11" s="3">
        <v>114137.09</v>
      </c>
    </row>
    <row r="12" spans="1:9" x14ac:dyDescent="0.25">
      <c r="A12" t="s">
        <v>23</v>
      </c>
      <c r="B12" t="s">
        <v>24</v>
      </c>
      <c r="C12" s="3">
        <v>1371726.83</v>
      </c>
      <c r="D12" s="3">
        <v>0</v>
      </c>
      <c r="E12" s="3">
        <v>1371726.83</v>
      </c>
      <c r="F12" s="2">
        <v>1</v>
      </c>
      <c r="G12" s="3">
        <v>1371726.83</v>
      </c>
      <c r="H12" s="3">
        <v>26967.86</v>
      </c>
      <c r="I12" s="3">
        <v>1398694.69</v>
      </c>
    </row>
    <row r="13" spans="1:9" x14ac:dyDescent="0.25">
      <c r="A13" t="s">
        <v>25</v>
      </c>
      <c r="B13" t="s">
        <v>26</v>
      </c>
      <c r="C13" s="3">
        <v>56485.21</v>
      </c>
      <c r="D13" s="3">
        <v>0</v>
      </c>
      <c r="E13" s="3">
        <v>56485.21</v>
      </c>
      <c r="F13" s="2">
        <v>1</v>
      </c>
      <c r="G13" s="3">
        <v>56485.21</v>
      </c>
      <c r="H13" s="3">
        <v>271.75</v>
      </c>
      <c r="I13" s="3">
        <v>56756.959999999999</v>
      </c>
    </row>
    <row r="14" spans="1:9" x14ac:dyDescent="0.25">
      <c r="A14" t="s">
        <v>27</v>
      </c>
      <c r="B14" t="s">
        <v>28</v>
      </c>
      <c r="C14" s="3">
        <v>80860.490000000005</v>
      </c>
      <c r="D14" s="3">
        <v>0</v>
      </c>
      <c r="E14" s="3">
        <v>80860.490000000005</v>
      </c>
      <c r="F14" s="2">
        <v>1</v>
      </c>
      <c r="G14" s="3">
        <v>80860.490000000005</v>
      </c>
      <c r="H14" s="3">
        <v>0</v>
      </c>
      <c r="I14" s="3">
        <v>80860.490000000005</v>
      </c>
    </row>
    <row r="15" spans="1:9" x14ac:dyDescent="0.25">
      <c r="A15" t="s">
        <v>29</v>
      </c>
      <c r="B15" t="s">
        <v>30</v>
      </c>
      <c r="C15" s="3">
        <v>296522.15000000002</v>
      </c>
      <c r="D15" s="3">
        <v>0</v>
      </c>
      <c r="E15" s="3">
        <v>296522.15000000002</v>
      </c>
      <c r="F15" s="2">
        <v>1</v>
      </c>
      <c r="G15" s="3">
        <v>296522.15000000002</v>
      </c>
      <c r="H15" s="3">
        <v>126.89</v>
      </c>
      <c r="I15" s="3">
        <v>296649.03999999998</v>
      </c>
    </row>
    <row r="16" spans="1:9" x14ac:dyDescent="0.25">
      <c r="A16" t="s">
        <v>31</v>
      </c>
      <c r="B16" t="s">
        <v>32</v>
      </c>
      <c r="C16" s="3">
        <v>137231.26999999999</v>
      </c>
      <c r="D16" s="3">
        <v>0</v>
      </c>
      <c r="E16" s="3">
        <v>137231.26999999999</v>
      </c>
      <c r="F16" s="2">
        <v>1</v>
      </c>
      <c r="G16" s="3">
        <v>137231.26999999999</v>
      </c>
      <c r="H16" s="3">
        <v>8673.5499999999993</v>
      </c>
      <c r="I16" s="3">
        <v>145904.82</v>
      </c>
    </row>
    <row r="17" spans="1:9" x14ac:dyDescent="0.25">
      <c r="A17" t="s">
        <v>33</v>
      </c>
      <c r="B17" t="s">
        <v>34</v>
      </c>
      <c r="C17" s="3">
        <v>86671.85</v>
      </c>
      <c r="D17" s="3">
        <v>0</v>
      </c>
      <c r="E17" s="3">
        <v>86671.85</v>
      </c>
      <c r="F17" s="2">
        <v>1</v>
      </c>
      <c r="G17" s="3">
        <v>86671.85</v>
      </c>
      <c r="H17" s="3">
        <v>0</v>
      </c>
      <c r="I17" s="3">
        <v>86671.85</v>
      </c>
    </row>
    <row r="18" spans="1:9" x14ac:dyDescent="0.25">
      <c r="A18" t="s">
        <v>35</v>
      </c>
      <c r="B18" t="s">
        <v>36</v>
      </c>
      <c r="C18" s="3">
        <v>110671.77</v>
      </c>
      <c r="D18" s="3">
        <v>0</v>
      </c>
      <c r="E18" s="3">
        <v>110671.77</v>
      </c>
      <c r="F18" s="2">
        <v>1</v>
      </c>
      <c r="G18" s="3">
        <v>110671.77</v>
      </c>
      <c r="H18" s="3">
        <v>2557.7800000000002</v>
      </c>
      <c r="I18" s="3">
        <v>113229.55</v>
      </c>
    </row>
    <row r="19" spans="1:9" x14ac:dyDescent="0.25">
      <c r="A19" t="s">
        <v>37</v>
      </c>
      <c r="B19" t="s">
        <v>38</v>
      </c>
      <c r="C19" s="3">
        <v>4101</v>
      </c>
      <c r="D19" s="3">
        <v>0</v>
      </c>
      <c r="E19" s="3">
        <v>4101</v>
      </c>
      <c r="F19" s="2">
        <v>1</v>
      </c>
      <c r="G19" s="3">
        <v>4101</v>
      </c>
      <c r="H19" s="3">
        <v>161.12</v>
      </c>
      <c r="I19" s="3">
        <v>4262.12</v>
      </c>
    </row>
    <row r="20" spans="1:9" x14ac:dyDescent="0.25">
      <c r="A20" t="s">
        <v>39</v>
      </c>
      <c r="B20" t="s">
        <v>40</v>
      </c>
      <c r="C20" s="3">
        <v>14228.13</v>
      </c>
      <c r="D20" s="3">
        <v>0</v>
      </c>
      <c r="E20" s="3">
        <v>14228.13</v>
      </c>
      <c r="F20" s="2">
        <v>1</v>
      </c>
      <c r="G20" s="3">
        <v>14228.13</v>
      </c>
      <c r="H20" s="3">
        <v>26.05</v>
      </c>
      <c r="I20" s="3">
        <v>14254.18</v>
      </c>
    </row>
    <row r="21" spans="1:9" x14ac:dyDescent="0.25">
      <c r="A21" t="s">
        <v>43</v>
      </c>
      <c r="C21" s="3">
        <f>SUBTOTAL(109,Table1[2027 EC Aid Before Adjustment])</f>
        <v>3361283.25</v>
      </c>
      <c r="D21" s="3">
        <f>SUBTOTAL(109,Table1[Adjustment])</f>
        <v>0</v>
      </c>
      <c r="E21" s="3">
        <f>SUBTOTAL(109,Table1[2027 EC Aid Adjusted Payment])</f>
        <v>3361283.25</v>
      </c>
      <c r="F21" s="3"/>
      <c r="G21" s="3">
        <f>SUBTOTAL(109,Table1[2027 EC Aid Payment])</f>
        <v>3361283.25</v>
      </c>
      <c r="H21" s="3">
        <f>SUBTOTAL(109,Table1[Terminated TID Adjustment])</f>
        <v>66601.16</v>
      </c>
      <c r="I21" s="3">
        <f>SUBTOTAL(109,Table1[2027 ECA + Terminated TID Total])</f>
        <v>3427884.41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fe9e557d2e2a5e2ff3ee7fb77874e3b9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57e733fd6b5040e9a1c11d2ef52286e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2027</_x002e_DocumentYear>
  </documentManagement>
</p:properties>
</file>

<file path=customXml/itemProps1.xml><?xml version="1.0" encoding="utf-8"?>
<ds:datastoreItem xmlns:ds="http://schemas.openxmlformats.org/officeDocument/2006/customXml" ds:itemID="{8E45D09F-C50C-45CD-A350-4EB3BA0ECE84}"/>
</file>

<file path=customXml/itemProps2.xml><?xml version="1.0" encoding="utf-8"?>
<ds:datastoreItem xmlns:ds="http://schemas.openxmlformats.org/officeDocument/2006/customXml" ds:itemID="{592628B4-7635-47C9-87F7-8A0F9955E905}"/>
</file>

<file path=customXml/itemProps3.xml><?xml version="1.0" encoding="utf-8"?>
<ds:datastoreItem xmlns:ds="http://schemas.openxmlformats.org/officeDocument/2006/customXml" ds:itemID="{18341E91-88B4-4694-8107-4173A8E07135}"/>
</file>

<file path=customXml/itemProps4.xml><?xml version="1.0" encoding="utf-8"?>
<ds:datastoreItem xmlns:ds="http://schemas.openxmlformats.org/officeDocument/2006/customXml" ds:itemID="{49975F21-4B43-4940-A10D-BE4C40A2EA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Colleges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Exempt Computer Aid Payment Estimates - Technical Colleges</dc:title>
  <dc:creator>Foerster, Nicholas A - DOR</dc:creator>
  <cp:lastModifiedBy>Foerster, Nicholas A - DOR</cp:lastModifiedBy>
  <dcterms:created xsi:type="dcterms:W3CDTF">2026-09-25T13:35:36Z</dcterms:created>
  <dcterms:modified xsi:type="dcterms:W3CDTF">2026-09-25T13:35:36Z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</Properties>
</file>