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foersnavpk\Downloads\"/>
    </mc:Choice>
  </mc:AlternateContent>
  <xr:revisionPtr revIDLastSave="0" documentId="13_ncr:1_{D5791084-6083-4CF2-B67D-1BD7A532A12E}" xr6:coauthVersionLast="47" xr6:coauthVersionMax="47" xr10:uidLastSave="{00000000-0000-0000-0000-000000000000}"/>
  <bookViews>
    <workbookView xWindow="-25320" yWindow="-120" windowWidth="25440" windowHeight="15270" tabRatio="500" xr2:uid="{00000000-000D-0000-FFFF-FFFF00000000}"/>
  </bookViews>
  <sheets>
    <sheet name="Technical Colle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G21" i="1"/>
  <c r="H21" i="1"/>
  <c r="I21" i="1"/>
</calcChain>
</file>

<file path=xl/sharedStrings.xml><?xml version="1.0" encoding="utf-8"?>
<sst xmlns="http://schemas.openxmlformats.org/spreadsheetml/2006/main" count="44" uniqueCount="44">
  <si>
    <t>District Code</t>
  </si>
  <si>
    <t>Technical College</t>
  </si>
  <si>
    <t>2026 EC Aid Before Adjustment</t>
  </si>
  <si>
    <t>Adjustment</t>
  </si>
  <si>
    <t>2026 EC Aid Adjusted Payment</t>
  </si>
  <si>
    <t>Factor</t>
  </si>
  <si>
    <t>2026 EC Aid Payment</t>
  </si>
  <si>
    <t>Terminated TID Adjustment</t>
  </si>
  <si>
    <t>2026 ECA + Terminated TID Total</t>
  </si>
  <si>
    <t>000100</t>
  </si>
  <si>
    <t>CHIPPEWA VALLEY TECHNICAL COLLEGE   EAUC</t>
  </si>
  <si>
    <t>000200</t>
  </si>
  <si>
    <t>WESTERN TECHNICAL COLLEGE LACR</t>
  </si>
  <si>
    <t>000300</t>
  </si>
  <si>
    <t>SOUTHWEST WISCONSIN TECH COLLEGE    FENN</t>
  </si>
  <si>
    <t>000400</t>
  </si>
  <si>
    <t>MADISON AREA TECHNICAL COLLEGE      MADN</t>
  </si>
  <si>
    <t>000500</t>
  </si>
  <si>
    <t>BLACKHAWK TECHNICAL COLLEGE         JANE</t>
  </si>
  <si>
    <t>000600</t>
  </si>
  <si>
    <t>GATEWAY TECHNICAL COLLEGE           KENO</t>
  </si>
  <si>
    <t>000800</t>
  </si>
  <si>
    <t>WAUKESHA COUNTY AREA TECH COLLEGE   PEWA</t>
  </si>
  <si>
    <t>000900</t>
  </si>
  <si>
    <t>MILWAUKEE AREA TECHNICAL COLLEGE    MILW</t>
  </si>
  <si>
    <t>001000</t>
  </si>
  <si>
    <t>MORAINE PARK TECHNICAL COLLEGE      FDLC</t>
  </si>
  <si>
    <t>001100</t>
  </si>
  <si>
    <t>LAKESHORE TECHNICAL COLLEGE         CLEV</t>
  </si>
  <si>
    <t>001200</t>
  </si>
  <si>
    <t>FOX VALLEY TECHNICAL COLLEGE        APPL</t>
  </si>
  <si>
    <t>001300</t>
  </si>
  <si>
    <t>NORTHEAST WISCONSIN TECH COLLEGE    GNBY</t>
  </si>
  <si>
    <t>001400</t>
  </si>
  <si>
    <t>MID-STATE TECHNICAL COLLEGE         WRAP</t>
  </si>
  <si>
    <t>001500</t>
  </si>
  <si>
    <t>NORTH CENTRAL TECHNICAL COLLEGE     WAUS</t>
  </si>
  <si>
    <t>001600</t>
  </si>
  <si>
    <t>NICOLET TECHNICAL COLLEGE           RHIN</t>
  </si>
  <si>
    <t>001700</t>
  </si>
  <si>
    <t>NORTHWOOD TECHNICAL COLLEGE</t>
  </si>
  <si>
    <t>Wisconsin Department of Revenue</t>
  </si>
  <si>
    <t>2026 Exempt Computer Aid Estimate for Technical Colleges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</si>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</sst>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\$#,##0.00_);\(\$#,##0.00\)"/>
  </numFmts>
  <fonts count="3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70" fontId="0" fillId="0" borderId="0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6D4C25-6340-48BC-B345-D4B97BE58BB7}" name="Table1" displayName="Table1" ref="A4:I21" totalsRowCount="1" headerRowDxfId="7" dataDxfId="8">
  <autoFilter ref="A4:I20" xr:uid="{CA6D4C25-6340-48BC-B345-D4B97BE58BB7}"/>
  <tableColumns count="9">
    <tableColumn id="1" xr3:uid="{02D98310-1FCC-4EE5-8A3A-915D7C2E700E}" name="District Code" totalsRowLabel="Total"/>
    <tableColumn id="2" xr3:uid="{824E9023-1BEC-4582-9E7D-2352C85EEDD9}" name="Technical College"/>
    <tableColumn id="3" xr3:uid="{2C8976FF-8F7B-405B-8B5F-B94DF43B7F08}" name="2026 EC Aid Before Adjustment" totalsRowFunction="sum" dataDxfId="15" totalsRowDxfId="6"/>
    <tableColumn id="4" xr3:uid="{0942AA2A-B714-401C-A868-F542C703A512}" name="Adjustment" totalsRowFunction="sum" dataDxfId="14" totalsRowDxfId="5"/>
    <tableColumn id="5" xr3:uid="{9A35051F-947C-4781-A661-8A74DDD019B9}" name="2026 EC Aid Adjusted Payment" totalsRowFunction="sum" dataDxfId="13" totalsRowDxfId="4"/>
    <tableColumn id="6" xr3:uid="{37F7D048-94DE-426F-A09C-A45CED59E37E}" name="Factor" dataDxfId="12" totalsRowDxfId="3"/>
    <tableColumn id="7" xr3:uid="{0A8B5B8F-87F1-4A96-8CAB-D988382919C5}" name="2026 EC Aid Payment" totalsRowFunction="sum" dataDxfId="11" totalsRowDxfId="2"/>
    <tableColumn id="8" xr3:uid="{176CC923-1C44-4FEB-A335-5F76E80C5ACB}" name="Terminated TID Adjustment" totalsRowFunction="sum" dataDxfId="10" totalsRowDxfId="1"/>
    <tableColumn id="9" xr3:uid="{D67D5156-8A2B-4018-B3C1-CD99CCE53F5B}" name="2026 ECA + Terminated TID Total" totalsRowFunction="sum" dataDxfId="9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/>
  </sheetViews>
  <sheetFormatPr defaultRowHeight="15" x14ac:dyDescent="0.25"/>
  <cols>
    <col min="1" max="1" width="16.85546875" customWidth="1"/>
    <col min="2" max="2" width="44.5703125" bestFit="1" customWidth="1"/>
    <col min="3" max="3" width="31.140625" bestFit="1" customWidth="1"/>
    <col min="4" max="4" width="13.5703125" customWidth="1"/>
    <col min="5" max="5" width="30.5703125" bestFit="1" customWidth="1"/>
    <col min="6" max="6" width="8.7109375" bestFit="1" customWidth="1"/>
    <col min="7" max="7" width="21.85546875" bestFit="1" customWidth="1"/>
    <col min="8" max="8" width="28.28515625" bestFit="1" customWidth="1"/>
    <col min="9" max="9" width="32.140625" bestFit="1" customWidth="1"/>
  </cols>
  <sheetData>
    <row r="1" spans="1:9" x14ac:dyDescent="0.25">
      <c r="A1" s="4" t="s">
        <v>42</v>
      </c>
    </row>
    <row r="2" spans="1:9" x14ac:dyDescent="0.25">
      <c r="A2" s="4" t="s">
        <v>41</v>
      </c>
    </row>
    <row r="4" spans="1:9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t="s">
        <v>9</v>
      </c>
      <c r="B5" t="s">
        <v>10</v>
      </c>
      <c r="C5" s="3">
        <v>84673.79</v>
      </c>
      <c r="D5" s="3">
        <v>0</v>
      </c>
      <c r="E5" s="3">
        <v>84673.79</v>
      </c>
      <c r="F5" s="2">
        <v>1</v>
      </c>
      <c r="G5" s="3">
        <v>84673.79</v>
      </c>
      <c r="H5" s="3">
        <v>4611.03</v>
      </c>
      <c r="I5" s="3">
        <v>89284.82</v>
      </c>
    </row>
    <row r="6" spans="1:9" x14ac:dyDescent="0.25">
      <c r="A6" t="s">
        <v>11</v>
      </c>
      <c r="B6" t="s">
        <v>12</v>
      </c>
      <c r="C6" s="3">
        <v>89526.84</v>
      </c>
      <c r="D6" s="3">
        <v>0</v>
      </c>
      <c r="E6" s="3">
        <v>89526.84</v>
      </c>
      <c r="F6" s="2">
        <v>1</v>
      </c>
      <c r="G6" s="3">
        <v>89526.84</v>
      </c>
      <c r="H6" s="3">
        <v>600.47</v>
      </c>
      <c r="I6" s="3">
        <v>90127.31</v>
      </c>
    </row>
    <row r="7" spans="1:9" x14ac:dyDescent="0.25">
      <c r="A7" t="s">
        <v>13</v>
      </c>
      <c r="B7" t="s">
        <v>14</v>
      </c>
      <c r="C7" s="3">
        <v>43864.62</v>
      </c>
      <c r="D7" s="3">
        <v>0</v>
      </c>
      <c r="E7" s="3">
        <v>43864.62</v>
      </c>
      <c r="F7" s="2">
        <v>1</v>
      </c>
      <c r="G7" s="3">
        <v>43864.62</v>
      </c>
      <c r="H7" s="3">
        <v>531.48</v>
      </c>
      <c r="I7" s="3">
        <v>44396.1</v>
      </c>
    </row>
    <row r="8" spans="1:9" x14ac:dyDescent="0.25">
      <c r="A8" t="s">
        <v>15</v>
      </c>
      <c r="B8" t="s">
        <v>16</v>
      </c>
      <c r="C8" s="3">
        <v>655670.96</v>
      </c>
      <c r="D8" s="3">
        <v>0</v>
      </c>
      <c r="E8" s="3">
        <v>655670.96</v>
      </c>
      <c r="F8" s="2">
        <v>1</v>
      </c>
      <c r="G8" s="3">
        <v>655670.96</v>
      </c>
      <c r="H8" s="3">
        <v>54.51</v>
      </c>
      <c r="I8" s="3">
        <v>655725.47</v>
      </c>
    </row>
    <row r="9" spans="1:9" x14ac:dyDescent="0.25">
      <c r="A9" t="s">
        <v>17</v>
      </c>
      <c r="B9" t="s">
        <v>18</v>
      </c>
      <c r="C9" s="3">
        <v>70249.05</v>
      </c>
      <c r="D9" s="3">
        <v>0</v>
      </c>
      <c r="E9" s="3">
        <v>70249.05</v>
      </c>
      <c r="F9" s="2">
        <v>1</v>
      </c>
      <c r="G9" s="3">
        <v>70249.05</v>
      </c>
      <c r="H9" s="3">
        <v>312.2</v>
      </c>
      <c r="I9" s="3">
        <v>70561.25</v>
      </c>
    </row>
    <row r="10" spans="1:9" x14ac:dyDescent="0.25">
      <c r="A10" t="s">
        <v>19</v>
      </c>
      <c r="B10" t="s">
        <v>20</v>
      </c>
      <c r="C10" s="3">
        <v>137601.26</v>
      </c>
      <c r="D10" s="3">
        <v>0</v>
      </c>
      <c r="E10" s="3">
        <v>137601.26</v>
      </c>
      <c r="F10" s="2">
        <v>1</v>
      </c>
      <c r="G10" s="3">
        <v>137601.26</v>
      </c>
      <c r="H10" s="3">
        <v>1437.54</v>
      </c>
      <c r="I10" s="3">
        <v>139038.79999999999</v>
      </c>
    </row>
    <row r="11" spans="1:9" x14ac:dyDescent="0.25">
      <c r="A11" t="s">
        <v>21</v>
      </c>
      <c r="B11" t="s">
        <v>22</v>
      </c>
      <c r="C11" s="3">
        <v>113564.58</v>
      </c>
      <c r="D11" s="3">
        <v>0</v>
      </c>
      <c r="E11" s="3">
        <v>113564.58</v>
      </c>
      <c r="F11" s="2">
        <v>1</v>
      </c>
      <c r="G11" s="3">
        <v>113564.58</v>
      </c>
      <c r="H11" s="3">
        <v>86.22</v>
      </c>
      <c r="I11" s="3">
        <v>113650.8</v>
      </c>
    </row>
    <row r="12" spans="1:9" x14ac:dyDescent="0.25">
      <c r="A12" t="s">
        <v>23</v>
      </c>
      <c r="B12" t="s">
        <v>24</v>
      </c>
      <c r="C12" s="3">
        <v>1367730.81</v>
      </c>
      <c r="D12" s="3">
        <v>0</v>
      </c>
      <c r="E12" s="3">
        <v>1367730.81</v>
      </c>
      <c r="F12" s="2">
        <v>1</v>
      </c>
      <c r="G12" s="3">
        <v>1367730.81</v>
      </c>
      <c r="H12" s="3">
        <v>3996.02</v>
      </c>
      <c r="I12" s="3">
        <v>1371726.83</v>
      </c>
    </row>
    <row r="13" spans="1:9" x14ac:dyDescent="0.25">
      <c r="A13" t="s">
        <v>25</v>
      </c>
      <c r="B13" t="s">
        <v>26</v>
      </c>
      <c r="C13" s="3">
        <v>56163.24</v>
      </c>
      <c r="D13" s="3">
        <v>0</v>
      </c>
      <c r="E13" s="3">
        <v>56163.24</v>
      </c>
      <c r="F13" s="2">
        <v>1</v>
      </c>
      <c r="G13" s="3">
        <v>56163.24</v>
      </c>
      <c r="H13" s="3">
        <v>321.97000000000003</v>
      </c>
      <c r="I13" s="3">
        <v>56485.21</v>
      </c>
    </row>
    <row r="14" spans="1:9" x14ac:dyDescent="0.25">
      <c r="A14" t="s">
        <v>27</v>
      </c>
      <c r="B14" t="s">
        <v>28</v>
      </c>
      <c r="C14" s="3">
        <v>79634.460000000006</v>
      </c>
      <c r="D14" s="3">
        <v>0</v>
      </c>
      <c r="E14" s="3">
        <v>79634.460000000006</v>
      </c>
      <c r="F14" s="2">
        <v>1</v>
      </c>
      <c r="G14" s="3">
        <v>79634.460000000006</v>
      </c>
      <c r="H14" s="3">
        <v>1226.03</v>
      </c>
      <c r="I14" s="3">
        <v>80860.490000000005</v>
      </c>
    </row>
    <row r="15" spans="1:9" x14ac:dyDescent="0.25">
      <c r="A15" t="s">
        <v>29</v>
      </c>
      <c r="B15" t="s">
        <v>30</v>
      </c>
      <c r="C15" s="3">
        <v>296446.71000000002</v>
      </c>
      <c r="D15" s="3">
        <v>0</v>
      </c>
      <c r="E15" s="3">
        <v>296446.71000000002</v>
      </c>
      <c r="F15" s="2">
        <v>1</v>
      </c>
      <c r="G15" s="3">
        <v>296446.71000000002</v>
      </c>
      <c r="H15" s="3">
        <v>75.44</v>
      </c>
      <c r="I15" s="3">
        <v>296522.15000000002</v>
      </c>
    </row>
    <row r="16" spans="1:9" x14ac:dyDescent="0.25">
      <c r="A16" t="s">
        <v>31</v>
      </c>
      <c r="B16" t="s">
        <v>32</v>
      </c>
      <c r="C16" s="3">
        <v>136367.54</v>
      </c>
      <c r="D16" s="3">
        <v>0</v>
      </c>
      <c r="E16" s="3">
        <v>136367.54</v>
      </c>
      <c r="F16" s="2">
        <v>1</v>
      </c>
      <c r="G16" s="3">
        <v>136367.54</v>
      </c>
      <c r="H16" s="3">
        <v>863.73</v>
      </c>
      <c r="I16" s="3">
        <v>137231.26999999999</v>
      </c>
    </row>
    <row r="17" spans="1:9" x14ac:dyDescent="0.25">
      <c r="A17" t="s">
        <v>33</v>
      </c>
      <c r="B17" t="s">
        <v>34</v>
      </c>
      <c r="C17" s="3">
        <v>86657.07</v>
      </c>
      <c r="D17" s="3">
        <v>0</v>
      </c>
      <c r="E17" s="3">
        <v>86657.07</v>
      </c>
      <c r="F17" s="2">
        <v>1</v>
      </c>
      <c r="G17" s="3">
        <v>86657.07</v>
      </c>
      <c r="H17" s="3">
        <v>14.78</v>
      </c>
      <c r="I17" s="3">
        <v>86671.85</v>
      </c>
    </row>
    <row r="18" spans="1:9" x14ac:dyDescent="0.25">
      <c r="A18" t="s">
        <v>35</v>
      </c>
      <c r="B18" t="s">
        <v>36</v>
      </c>
      <c r="C18" s="3">
        <v>105454.41</v>
      </c>
      <c r="D18" s="3">
        <v>0</v>
      </c>
      <c r="E18" s="3">
        <v>105454.41</v>
      </c>
      <c r="F18" s="2">
        <v>1</v>
      </c>
      <c r="G18" s="3">
        <v>105454.41</v>
      </c>
      <c r="H18" s="3">
        <v>5217.3599999999997</v>
      </c>
      <c r="I18" s="3">
        <v>110671.77</v>
      </c>
    </row>
    <row r="19" spans="1:9" x14ac:dyDescent="0.25">
      <c r="A19" t="s">
        <v>37</v>
      </c>
      <c r="B19" t="s">
        <v>38</v>
      </c>
      <c r="C19" s="3">
        <v>3721.57</v>
      </c>
      <c r="D19" s="3">
        <v>0</v>
      </c>
      <c r="E19" s="3">
        <v>3721.57</v>
      </c>
      <c r="F19" s="2">
        <v>1</v>
      </c>
      <c r="G19" s="3">
        <v>3721.57</v>
      </c>
      <c r="H19" s="3">
        <v>379.43</v>
      </c>
      <c r="I19" s="3">
        <v>4101</v>
      </c>
    </row>
    <row r="20" spans="1:9" x14ac:dyDescent="0.25">
      <c r="A20" t="s">
        <v>39</v>
      </c>
      <c r="B20" t="s">
        <v>40</v>
      </c>
      <c r="C20" s="3">
        <v>14059.06</v>
      </c>
      <c r="D20" s="3">
        <v>0</v>
      </c>
      <c r="E20" s="3">
        <v>14059.06</v>
      </c>
      <c r="F20" s="2">
        <v>1</v>
      </c>
      <c r="G20" s="3">
        <v>14059.06</v>
      </c>
      <c r="H20" s="3">
        <v>169.07</v>
      </c>
      <c r="I20" s="3">
        <v>14228.13</v>
      </c>
    </row>
    <row r="21" spans="1:9" x14ac:dyDescent="0.25">
      <c r="A21" t="s">
        <v>43</v>
      </c>
      <c r="C21" s="3">
        <f>SUBTOTAL(109,Table1[2026 EC Aid Before Adjustment])</f>
        <v>3341385.97</v>
      </c>
      <c r="D21" s="3">
        <f>SUBTOTAL(109,Table1[Adjustment])</f>
        <v>0</v>
      </c>
      <c r="E21" s="3">
        <f>SUBTOTAL(109,Table1[2026 EC Aid Adjusted Payment])</f>
        <v>3341385.97</v>
      </c>
      <c r="F21" s="3"/>
      <c r="G21" s="3">
        <f>SUBTOTAL(109,Table1[2026 EC Aid Payment])</f>
        <v>3341385.97</v>
      </c>
      <c r="H21" s="3">
        <f>SUBTOTAL(109,Table1[Terminated TID Adjustment])</f>
        <v>19897.28</v>
      </c>
      <c r="I21" s="3">
        <f>SUBTOTAL(109,Table1[2026 ECA + Terminated TID Total])</f>
        <v>3361283.25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42</Value>
    </_x002e_Owner>
    <EffectiveDate xmlns="7b1f4bc1-1c69-4382-97c7-524a76d943bf" xsi:nil="true"/>
    <_x002e_DocumentType xmlns="9e30f06f-ad7a-453a-8e08-8a8878e30bd1">
      <Value>123</Value>
      <Value>193</Value>
    </_x002e_DocumentType>
    <_x002e_DocumentYear xmlns="9e30f06f-ad7a-453a-8e08-8a8878e30bd1">2026</_x002e_DocumentYear>
    <_dlc_DocId xmlns="bb65cc95-6d4e-4879-a879-9838761499af">33E6D4FPPFNA-524576021-8127</_dlc_DocId>
    <_dlc_DocIdUrl xmlns="bb65cc95-6d4e-4879-a879-9838761499af">
      <Url>https://revenue-auth-prod.wi.gov/_layouts/15/DocIdRedir.aspx?ID=33E6D4FPPFNA-524576021-8127</Url>
      <Description>33E6D4FPPFNA-524576021-8127</Description>
    </_dlc_DocIdUrl>
  </documentManagement>
</p:properties>
</file>

<file path=customXml/itemProps1.xml><?xml version="1.0" encoding="utf-8"?>
<ds:datastoreItem xmlns:ds="http://schemas.openxmlformats.org/officeDocument/2006/customXml" ds:itemID="{2BA9DB73-41EE-4C22-9263-D7F7A1778AB5}"/>
</file>

<file path=customXml/itemProps2.xml><?xml version="1.0" encoding="utf-8"?>
<ds:datastoreItem xmlns:ds="http://schemas.openxmlformats.org/officeDocument/2006/customXml" ds:itemID="{6AF3DCA4-AA50-4BE9-8FA9-A2DF3728BC1B}"/>
</file>

<file path=customXml/itemProps3.xml><?xml version="1.0" encoding="utf-8"?>
<ds:datastoreItem xmlns:ds="http://schemas.openxmlformats.org/officeDocument/2006/customXml" ds:itemID="{D2BB2685-7B9B-494E-8E3A-BA211E5BAD00}"/>
</file>

<file path=customXml/itemProps4.xml><?xml version="1.0" encoding="utf-8"?>
<ds:datastoreItem xmlns:ds="http://schemas.openxmlformats.org/officeDocument/2006/customXml" ds:itemID="{1437470C-1C7C-4E3A-8D4D-DC56967F6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Colleges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Exempt Computer Aid Payment Estimates - Technical Colleges	</dc:title>
  <dc:creator>Foerster, Nicholas A - DOR</dc:creator>
  <cp:lastModifiedBy>Foerster, Nicholas A - DOR</cp:lastModifiedBy>
  <dcterms:created xsi:type="dcterms:W3CDTF">2025-09-26T13:23:48Z</dcterms:created>
  <dcterms:modified xsi:type="dcterms:W3CDTF">2025-09-26T13:24:26Z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d9a12e1c-b0cd-40b6-9ccb-b2c9c8fd4e30</vt:lpwstr>
  </property>
</Properties>
</file>