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\\files2\SLFComms\1-Internet - email, web\Listserv messages-Web postings for DOR Web Staff\10-1-25\Exempt comupter aid\"/>
    </mc:Choice>
  </mc:AlternateContent>
  <xr:revisionPtr revIDLastSave="0" documentId="13_ncr:1_{7592FA54-7F03-4870-A55E-DC2E4F250FD7}" xr6:coauthVersionLast="47" xr6:coauthVersionMax="47" xr10:uidLastSave="{00000000-0000-0000-0000-000000000000}"/>
  <bookViews>
    <workbookView xWindow="-28920" yWindow="-555" windowWidth="29040" windowHeight="15720" tabRatio="500" xr2:uid="{00000000-000D-0000-FFFF-FFFF00000000}"/>
  </bookViews>
  <sheets>
    <sheet name="Count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D77" i="1"/>
  <c r="E77" i="1"/>
  <c r="G77" i="1"/>
  <c r="H77" i="1"/>
  <c r="I77" i="1"/>
</calcChain>
</file>

<file path=xl/sharedStrings.xml><?xml version="1.0" encoding="utf-8"?>
<sst xmlns="http://schemas.openxmlformats.org/spreadsheetml/2006/main" count="93" uniqueCount="93">
  <si>
    <t>County</t>
  </si>
  <si>
    <t>Comuni Code</t>
  </si>
  <si>
    <t>2026 EC Aid Before Adjustment</t>
  </si>
  <si>
    <t>Adjustment</t>
  </si>
  <si>
    <t>2026 EC Aid Adjusted Payment</t>
  </si>
  <si>
    <t>Factor</t>
  </si>
  <si>
    <t>2026 EC Aid Payment</t>
  </si>
  <si>
    <t>Terminated TID Adjustment</t>
  </si>
  <si>
    <t>2026 ECA + Terminated TID Total</t>
  </si>
  <si>
    <t>ADAMS</t>
  </si>
  <si>
    <t>01999</t>
  </si>
  <si>
    <t>ASHLAND</t>
  </si>
  <si>
    <t>02999</t>
  </si>
  <si>
    <t>BARRON</t>
  </si>
  <si>
    <t>03999</t>
  </si>
  <si>
    <t>BAYFIELD</t>
  </si>
  <si>
    <t>04999</t>
  </si>
  <si>
    <t>BROWN</t>
  </si>
  <si>
    <t>05999</t>
  </si>
  <si>
    <t>BUFFALO</t>
  </si>
  <si>
    <t>06999</t>
  </si>
  <si>
    <t>BURNETT</t>
  </si>
  <si>
    <t>07999</t>
  </si>
  <si>
    <t>CALUMET</t>
  </si>
  <si>
    <t>08999</t>
  </si>
  <si>
    <t>CHIPPEWA</t>
  </si>
  <si>
    <t>09999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</si>
  <si>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</si>
  <si>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</si>
  <si>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</si>
  <si>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</si>
  <si>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</si>
  <si>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</si>
  <si>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</si>
  <si>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</si>
  <si>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</si>
  <si>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</si>
  <si>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</si>
  <si>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</si>
  <si>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</si>
  <si>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</si>
  <si>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</si>
  <si>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</si>
  <si>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</si>
  <si>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</si>
  <si>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</si>
  <si>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</si>
  <si>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</si>
  <si>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</si>
  <si>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</si>
  <si>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</si>
  <si>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</si>
  <si>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</si>
  <si>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</si>
  <si>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</si>
  <si>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</si>
  <si>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</si>
  <si>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</si>
  <si>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</si>
  <si>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</si>
  <si>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</si>
  <si>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</si>
  <si>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</si>
  <si>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</si>
  <si>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</si>
  <si>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</si>
  <si>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</si>
  <si>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</si>
  <si>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</si>
  <si>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</si>
  <si>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</si>
  <si>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</si>
  <si>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</si>
  <si>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</si>
  <si>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</si>
  <si>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</si>
  <si>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</si>
  <si>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</si>
  <si>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</si>
  <si>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</si>
  <si>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</si>
  <si>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</si>
  <si>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</si>
  <si>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</si>
  <si>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</si>
  <si>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</si>
  <si>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</si>
  <si>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</si>
  <si>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</si>
  <si>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MENOMINEE</t>
  </si>
  <si>
    <t>Wisconsin Department of Revenue</t>
  </si>
  <si>
    <t>Total</t>
  </si>
  <si>
    <t>2026 Exempt Computer Aid Estimate for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</si>
</sst>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\(\$#,##0.00\)"/>
  </numFmts>
  <fonts count="3" x14ac:knownFonts="1">
    <font>
      <sz val="11"/>
      <name val="Calibri"/>
    </font>
    <font>
      <b/>
      <sz val="11"/>
      <name val="Calibri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64" fontId="0" fillId="0" borderId="0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08FB53-6A17-49BC-BE0A-2DBD2C952A98}" name="Table1" displayName="Table1" ref="A4:I77" totalsRowCount="1" headerRowDxfId="15" dataDxfId="14">
  <autoFilter ref="A4:I76" xr:uid="{A608FB53-6A17-49BC-BE0A-2DBD2C952A98}"/>
  <tableColumns count="9">
    <tableColumn id="1" xr3:uid="{03CD5F07-83F3-4C0E-AC6F-D2703E7293F7}" name="Comuni Code" totalsRowLabel="Total"/>
    <tableColumn id="2" xr3:uid="{40948680-887E-4254-9780-163CDCDA429C}" name="County"/>
    <tableColumn id="3" xr3:uid="{E49A2299-1066-49B7-B795-2B09BF124196}" name="2026 EC Aid Before Adjustment" totalsRowFunction="sum" dataDxfId="13" totalsRowDxfId="12"/>
    <tableColumn id="4" xr3:uid="{42BC8555-1551-4174-83E8-DAADE20BCFF9}" name="Adjustment" totalsRowFunction="sum" dataDxfId="11" totalsRowDxfId="10"/>
    <tableColumn id="5" xr3:uid="{742BC416-7DDA-4592-8DF8-1B89EBC9FC68}" name="2026 EC Aid Adjusted Payment" totalsRowFunction="sum" dataDxfId="9" totalsRowDxfId="8"/>
    <tableColumn id="6" xr3:uid="{802FB4A2-A36C-46D7-96F3-CE4FB7839937}" name="Factor" dataDxfId="7" totalsRowDxfId="6"/>
    <tableColumn id="7" xr3:uid="{A9200D69-8744-4799-8524-CCFB6389E5ED}" name="2026 EC Aid Payment" totalsRowFunction="sum" dataDxfId="5" totalsRowDxfId="4"/>
    <tableColumn id="8" xr3:uid="{86EA5884-6AED-44BA-A8D1-1D944DAD702C}" name="Terminated TID Adjustment" totalsRowFunction="sum" dataDxfId="3" totalsRowDxfId="2"/>
    <tableColumn id="9" xr3:uid="{7AF1BE7B-C26E-46E9-BF6D-D30E7D997ED6}" name="2026 ECA + Terminated TID Total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RowHeight="14.5" x14ac:dyDescent="0.35"/>
  <cols>
    <col min="1" max="1" width="15" customWidth="1"/>
    <col min="2" max="2" width="14.26953125" customWidth="1"/>
    <col min="3" max="3" width="31.1796875" bestFit="1" customWidth="1"/>
    <col min="4" max="4" width="13.54296875" customWidth="1"/>
    <col min="5" max="5" width="36.453125" customWidth="1"/>
    <col min="6" max="6" width="10.81640625" customWidth="1"/>
    <col min="7" max="7" width="24.7265625" customWidth="1"/>
    <col min="8" max="8" width="28.26953125" bestFit="1" customWidth="1"/>
    <col min="9" max="9" width="32.1796875" bestFit="1" customWidth="1"/>
  </cols>
  <sheetData>
    <row r="1" spans="1:9" x14ac:dyDescent="0.35">
      <c r="A1" s="4" t="s">
        <v>92</v>
      </c>
    </row>
    <row r="2" spans="1:9" x14ac:dyDescent="0.35">
      <c r="A2" s="4" t="s">
        <v>90</v>
      </c>
    </row>
    <row r="4" spans="1:9" x14ac:dyDescent="0.35">
      <c r="A4" s="1" t="s">
        <v>1</v>
      </c>
      <c r="B4" s="1" t="s">
        <v>0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35">
      <c r="A5" t="s">
        <v>10</v>
      </c>
      <c r="B5" t="s">
        <v>9</v>
      </c>
      <c r="C5" s="3">
        <v>8067.3</v>
      </c>
      <c r="D5" s="3">
        <v>0</v>
      </c>
      <c r="E5" s="3">
        <v>8067.3</v>
      </c>
      <c r="F5" s="2">
        <v>1</v>
      </c>
      <c r="G5" s="3">
        <v>8067.3</v>
      </c>
      <c r="H5" s="3">
        <v>0</v>
      </c>
      <c r="I5" s="3">
        <v>8067.3</v>
      </c>
    </row>
    <row r="6" spans="1:9" x14ac:dyDescent="0.35">
      <c r="A6" t="s">
        <v>12</v>
      </c>
      <c r="B6" t="s">
        <v>11</v>
      </c>
      <c r="C6" s="3">
        <v>12233.26</v>
      </c>
      <c r="D6" s="3">
        <v>0</v>
      </c>
      <c r="E6" s="3">
        <v>12233.26</v>
      </c>
      <c r="F6" s="2">
        <v>1</v>
      </c>
      <c r="G6" s="3">
        <v>12233.26</v>
      </c>
      <c r="H6" s="3">
        <v>0</v>
      </c>
      <c r="I6" s="3">
        <v>12233.26</v>
      </c>
    </row>
    <row r="7" spans="1:9" x14ac:dyDescent="0.35">
      <c r="A7" t="s">
        <v>14</v>
      </c>
      <c r="B7" t="s">
        <v>13</v>
      </c>
      <c r="C7" s="3">
        <v>34297.230000000003</v>
      </c>
      <c r="D7" s="3">
        <v>0</v>
      </c>
      <c r="E7" s="3">
        <v>34297.230000000003</v>
      </c>
      <c r="F7" s="2">
        <v>1</v>
      </c>
      <c r="G7" s="3">
        <v>34297.230000000003</v>
      </c>
      <c r="H7" s="3">
        <v>2257.7600000000002</v>
      </c>
      <c r="I7" s="3">
        <v>36554.99</v>
      </c>
    </row>
    <row r="8" spans="1:9" x14ac:dyDescent="0.35">
      <c r="A8" t="s">
        <v>16</v>
      </c>
      <c r="B8" t="s">
        <v>15</v>
      </c>
      <c r="C8" s="3">
        <v>1285.0999999999999</v>
      </c>
      <c r="D8" s="3">
        <v>0</v>
      </c>
      <c r="E8" s="3">
        <v>1285.0999999999999</v>
      </c>
      <c r="F8" s="2">
        <v>1</v>
      </c>
      <c r="G8" s="3">
        <v>1285.0999999999999</v>
      </c>
      <c r="H8" s="3">
        <v>0</v>
      </c>
      <c r="I8" s="3">
        <v>1285.0999999999999</v>
      </c>
    </row>
    <row r="9" spans="1:9" x14ac:dyDescent="0.35">
      <c r="A9" t="s">
        <v>18</v>
      </c>
      <c r="B9" t="s">
        <v>17</v>
      </c>
      <c r="C9" s="3">
        <v>636569.18000000005</v>
      </c>
      <c r="D9" s="3">
        <v>0</v>
      </c>
      <c r="E9" s="3">
        <v>636569.18000000005</v>
      </c>
      <c r="F9" s="2">
        <v>1</v>
      </c>
      <c r="G9" s="3">
        <v>636569.18000000005</v>
      </c>
      <c r="H9" s="3">
        <v>4502.0600000000004</v>
      </c>
      <c r="I9" s="3">
        <v>641071.24</v>
      </c>
    </row>
    <row r="10" spans="1:9" x14ac:dyDescent="0.35">
      <c r="A10" t="s">
        <v>20</v>
      </c>
      <c r="B10" t="s">
        <v>19</v>
      </c>
      <c r="C10" s="3">
        <v>15942.33</v>
      </c>
      <c r="D10" s="3">
        <v>0</v>
      </c>
      <c r="E10" s="3">
        <v>15942.33</v>
      </c>
      <c r="F10" s="2">
        <v>1</v>
      </c>
      <c r="G10" s="3">
        <v>15942.33</v>
      </c>
      <c r="H10" s="3">
        <v>0</v>
      </c>
      <c r="I10" s="3">
        <v>15942.33</v>
      </c>
    </row>
    <row r="11" spans="1:9" x14ac:dyDescent="0.35">
      <c r="A11" t="s">
        <v>22</v>
      </c>
      <c r="B11" t="s">
        <v>21</v>
      </c>
      <c r="C11" s="3">
        <v>3917.06</v>
      </c>
      <c r="D11" s="3">
        <v>0</v>
      </c>
      <c r="E11" s="3">
        <v>3917.06</v>
      </c>
      <c r="F11" s="2">
        <v>1</v>
      </c>
      <c r="G11" s="3">
        <v>3917.06</v>
      </c>
      <c r="H11" s="3">
        <v>0</v>
      </c>
      <c r="I11" s="3">
        <v>3917.06</v>
      </c>
    </row>
    <row r="12" spans="1:9" x14ac:dyDescent="0.35">
      <c r="A12" t="s">
        <v>24</v>
      </c>
      <c r="B12" t="s">
        <v>23</v>
      </c>
      <c r="C12" s="3">
        <v>134297.72</v>
      </c>
      <c r="D12" s="3">
        <v>0</v>
      </c>
      <c r="E12" s="3">
        <v>134297.72</v>
      </c>
      <c r="F12" s="2">
        <v>1</v>
      </c>
      <c r="G12" s="3">
        <v>134297.72</v>
      </c>
      <c r="H12" s="3">
        <v>0</v>
      </c>
      <c r="I12" s="3">
        <v>134297.72</v>
      </c>
    </row>
    <row r="13" spans="1:9" x14ac:dyDescent="0.35">
      <c r="A13" t="s">
        <v>26</v>
      </c>
      <c r="B13" t="s">
        <v>25</v>
      </c>
      <c r="C13" s="3">
        <v>131510.91</v>
      </c>
      <c r="D13" s="3">
        <v>0</v>
      </c>
      <c r="E13" s="3">
        <v>131510.91</v>
      </c>
      <c r="F13" s="2">
        <v>1</v>
      </c>
      <c r="G13" s="3">
        <v>131510.91</v>
      </c>
      <c r="H13" s="3">
        <v>0</v>
      </c>
      <c r="I13" s="3">
        <v>131510.91</v>
      </c>
    </row>
    <row r="14" spans="1:9" x14ac:dyDescent="0.35">
      <c r="A14">
        <v>10999</v>
      </c>
      <c r="B14" t="s">
        <v>27</v>
      </c>
      <c r="C14" s="3">
        <v>21655.82</v>
      </c>
      <c r="D14" s="3">
        <v>0</v>
      </c>
      <c r="E14" s="3">
        <v>21655.82</v>
      </c>
      <c r="F14" s="2">
        <v>1</v>
      </c>
      <c r="G14" s="3">
        <v>21655.82</v>
      </c>
      <c r="H14" s="3">
        <v>0</v>
      </c>
      <c r="I14" s="3">
        <v>21655.82</v>
      </c>
    </row>
    <row r="15" spans="1:9" x14ac:dyDescent="0.35">
      <c r="A15">
        <v>11999</v>
      </c>
      <c r="B15" t="s">
        <v>28</v>
      </c>
      <c r="C15" s="3">
        <v>33108.97</v>
      </c>
      <c r="D15" s="3">
        <v>0</v>
      </c>
      <c r="E15" s="3">
        <v>33108.97</v>
      </c>
      <c r="F15" s="2">
        <v>1</v>
      </c>
      <c r="G15" s="3">
        <v>33108.97</v>
      </c>
      <c r="H15" s="3">
        <v>43.73</v>
      </c>
      <c r="I15" s="3">
        <v>33152.699999999997</v>
      </c>
    </row>
    <row r="16" spans="1:9" x14ac:dyDescent="0.35">
      <c r="A16">
        <v>12999</v>
      </c>
      <c r="B16" t="s">
        <v>29</v>
      </c>
      <c r="C16" s="3">
        <v>25713.919999999998</v>
      </c>
      <c r="D16" s="3">
        <v>0</v>
      </c>
      <c r="E16" s="3">
        <v>25713.919999999998</v>
      </c>
      <c r="F16" s="2">
        <v>1</v>
      </c>
      <c r="G16" s="3">
        <v>25713.919999999998</v>
      </c>
      <c r="H16" s="3">
        <v>0</v>
      </c>
      <c r="I16" s="3">
        <v>25713.919999999998</v>
      </c>
    </row>
    <row r="17" spans="1:9" x14ac:dyDescent="0.35">
      <c r="A17">
        <v>13999</v>
      </c>
      <c r="B17" t="s">
        <v>30</v>
      </c>
      <c r="C17" s="3">
        <v>1976760.16</v>
      </c>
      <c r="D17" s="3">
        <v>0</v>
      </c>
      <c r="E17" s="3">
        <v>1976760.16</v>
      </c>
      <c r="F17" s="2">
        <v>1</v>
      </c>
      <c r="G17" s="3">
        <v>1976760.16</v>
      </c>
      <c r="H17" s="3">
        <v>0</v>
      </c>
      <c r="I17" s="3">
        <v>1976760.16</v>
      </c>
    </row>
    <row r="18" spans="1:9" x14ac:dyDescent="0.35">
      <c r="A18">
        <v>14999</v>
      </c>
      <c r="B18" t="s">
        <v>31</v>
      </c>
      <c r="C18" s="3">
        <v>91070.43</v>
      </c>
      <c r="D18" s="3">
        <v>0</v>
      </c>
      <c r="E18" s="3">
        <v>91070.43</v>
      </c>
      <c r="F18" s="2">
        <v>1</v>
      </c>
      <c r="G18" s="3">
        <v>91070.43</v>
      </c>
      <c r="H18" s="3">
        <v>0</v>
      </c>
      <c r="I18" s="3">
        <v>91070.43</v>
      </c>
    </row>
    <row r="19" spans="1:9" x14ac:dyDescent="0.35">
      <c r="A19">
        <v>15999</v>
      </c>
      <c r="B19" t="s">
        <v>32</v>
      </c>
      <c r="C19" s="3">
        <v>20262.099999999999</v>
      </c>
      <c r="D19" s="3">
        <v>0</v>
      </c>
      <c r="E19" s="3">
        <v>20262.099999999999</v>
      </c>
      <c r="F19" s="2">
        <v>1</v>
      </c>
      <c r="G19" s="3">
        <v>20262.099999999999</v>
      </c>
      <c r="H19" s="3">
        <v>0</v>
      </c>
      <c r="I19" s="3">
        <v>20262.099999999999</v>
      </c>
    </row>
    <row r="20" spans="1:9" x14ac:dyDescent="0.35">
      <c r="A20">
        <v>16999</v>
      </c>
      <c r="B20" t="s">
        <v>33</v>
      </c>
      <c r="C20" s="3">
        <v>27055.75</v>
      </c>
      <c r="D20" s="3">
        <v>0</v>
      </c>
      <c r="E20" s="3">
        <v>27055.75</v>
      </c>
      <c r="F20" s="2">
        <v>1</v>
      </c>
      <c r="G20" s="3">
        <v>27055.75</v>
      </c>
      <c r="H20" s="3">
        <v>0</v>
      </c>
      <c r="I20" s="3">
        <v>27055.75</v>
      </c>
    </row>
    <row r="21" spans="1:9" x14ac:dyDescent="0.35">
      <c r="A21">
        <v>17999</v>
      </c>
      <c r="B21" t="s">
        <v>34</v>
      </c>
      <c r="C21" s="3">
        <v>53600.28</v>
      </c>
      <c r="D21" s="3">
        <v>0</v>
      </c>
      <c r="E21" s="3">
        <v>53600.28</v>
      </c>
      <c r="F21" s="2">
        <v>1</v>
      </c>
      <c r="G21" s="3">
        <v>53600.28</v>
      </c>
      <c r="H21" s="3">
        <v>0</v>
      </c>
      <c r="I21" s="3">
        <v>53600.28</v>
      </c>
    </row>
    <row r="22" spans="1:9" x14ac:dyDescent="0.35">
      <c r="A22">
        <v>18999</v>
      </c>
      <c r="B22" t="s">
        <v>35</v>
      </c>
      <c r="C22" s="3">
        <v>184702.11</v>
      </c>
      <c r="D22" s="3">
        <v>0</v>
      </c>
      <c r="E22" s="3">
        <v>184702.11</v>
      </c>
      <c r="F22" s="2">
        <v>1</v>
      </c>
      <c r="G22" s="3">
        <v>184702.11</v>
      </c>
      <c r="H22" s="3">
        <v>22202.6</v>
      </c>
      <c r="I22" s="3">
        <v>206904.71</v>
      </c>
    </row>
    <row r="23" spans="1:9" x14ac:dyDescent="0.35">
      <c r="A23">
        <v>19999</v>
      </c>
      <c r="B23" t="s">
        <v>36</v>
      </c>
      <c r="C23" s="3">
        <v>428.18</v>
      </c>
      <c r="D23" s="3">
        <v>0</v>
      </c>
      <c r="E23" s="3">
        <v>428.18</v>
      </c>
      <c r="F23" s="2">
        <v>1</v>
      </c>
      <c r="G23" s="3">
        <v>428.18</v>
      </c>
      <c r="H23" s="3">
        <v>0</v>
      </c>
      <c r="I23" s="3">
        <v>428.18</v>
      </c>
    </row>
    <row r="24" spans="1:9" x14ac:dyDescent="0.35">
      <c r="A24">
        <v>20999</v>
      </c>
      <c r="B24" t="s">
        <v>37</v>
      </c>
      <c r="C24" s="3">
        <v>260908.79</v>
      </c>
      <c r="D24" s="3">
        <v>0</v>
      </c>
      <c r="E24" s="3">
        <v>260908.79</v>
      </c>
      <c r="F24" s="2">
        <v>1</v>
      </c>
      <c r="G24" s="3">
        <v>260908.79</v>
      </c>
      <c r="H24" s="3">
        <v>1326.48</v>
      </c>
      <c r="I24" s="3">
        <v>262235.27</v>
      </c>
    </row>
    <row r="25" spans="1:9" x14ac:dyDescent="0.35">
      <c r="A25">
        <v>21999</v>
      </c>
      <c r="B25" t="s">
        <v>38</v>
      </c>
      <c r="C25" s="3">
        <v>3434.74</v>
      </c>
      <c r="D25" s="3">
        <v>0</v>
      </c>
      <c r="E25" s="3">
        <v>3434.74</v>
      </c>
      <c r="F25" s="2">
        <v>1</v>
      </c>
      <c r="G25" s="3">
        <v>3434.74</v>
      </c>
      <c r="H25" s="3">
        <v>0</v>
      </c>
      <c r="I25" s="3">
        <v>3434.74</v>
      </c>
    </row>
    <row r="26" spans="1:9" x14ac:dyDescent="0.35">
      <c r="A26">
        <v>22999</v>
      </c>
      <c r="B26" t="s">
        <v>39</v>
      </c>
      <c r="C26" s="3">
        <v>24594.15</v>
      </c>
      <c r="D26" s="3">
        <v>0</v>
      </c>
      <c r="E26" s="3">
        <v>24594.15</v>
      </c>
      <c r="F26" s="2">
        <v>1</v>
      </c>
      <c r="G26" s="3">
        <v>24594.15</v>
      </c>
      <c r="H26" s="3">
        <v>1576.05</v>
      </c>
      <c r="I26" s="3">
        <v>26170.2</v>
      </c>
    </row>
    <row r="27" spans="1:9" x14ac:dyDescent="0.35">
      <c r="A27">
        <v>23999</v>
      </c>
      <c r="B27" t="s">
        <v>40</v>
      </c>
      <c r="C27" s="3">
        <v>110469.26</v>
      </c>
      <c r="D27" s="3">
        <v>0</v>
      </c>
      <c r="E27" s="3">
        <v>110469.26</v>
      </c>
      <c r="F27" s="2">
        <v>1</v>
      </c>
      <c r="G27" s="3">
        <v>110469.26</v>
      </c>
      <c r="H27" s="3">
        <v>0</v>
      </c>
      <c r="I27" s="3">
        <v>110469.26</v>
      </c>
    </row>
    <row r="28" spans="1:9" x14ac:dyDescent="0.35">
      <c r="A28">
        <v>24999</v>
      </c>
      <c r="B28" t="s">
        <v>41</v>
      </c>
      <c r="C28" s="3">
        <v>15297.06</v>
      </c>
      <c r="D28" s="3">
        <v>0</v>
      </c>
      <c r="E28" s="3">
        <v>15297.06</v>
      </c>
      <c r="F28" s="2">
        <v>1</v>
      </c>
      <c r="G28" s="3">
        <v>15297.06</v>
      </c>
      <c r="H28" s="3">
        <v>87.74</v>
      </c>
      <c r="I28" s="3">
        <v>15384.8</v>
      </c>
    </row>
    <row r="29" spans="1:9" x14ac:dyDescent="0.35">
      <c r="A29">
        <v>25999</v>
      </c>
      <c r="B29" t="s">
        <v>42</v>
      </c>
      <c r="C29" s="3">
        <v>141175.04000000001</v>
      </c>
      <c r="D29" s="3">
        <v>0</v>
      </c>
      <c r="E29" s="3">
        <v>141175.04000000001</v>
      </c>
      <c r="F29" s="2">
        <v>1</v>
      </c>
      <c r="G29" s="3">
        <v>141175.04000000001</v>
      </c>
      <c r="H29" s="3">
        <v>0</v>
      </c>
      <c r="I29" s="3">
        <v>141175.04000000001</v>
      </c>
    </row>
    <row r="30" spans="1:9" x14ac:dyDescent="0.35">
      <c r="A30">
        <v>26999</v>
      </c>
      <c r="B30" t="s">
        <v>43</v>
      </c>
      <c r="C30" s="3">
        <v>899.55</v>
      </c>
      <c r="D30" s="3">
        <v>0</v>
      </c>
      <c r="E30" s="3">
        <v>899.55</v>
      </c>
      <c r="F30" s="2">
        <v>1</v>
      </c>
      <c r="G30" s="3">
        <v>899.55</v>
      </c>
      <c r="H30" s="3">
        <v>0</v>
      </c>
      <c r="I30" s="3">
        <v>899.55</v>
      </c>
    </row>
    <row r="31" spans="1:9" x14ac:dyDescent="0.35">
      <c r="A31">
        <v>27999</v>
      </c>
      <c r="B31" t="s">
        <v>44</v>
      </c>
      <c r="C31" s="3">
        <v>22005.24</v>
      </c>
      <c r="D31" s="3">
        <v>0</v>
      </c>
      <c r="E31" s="3">
        <v>22005.24</v>
      </c>
      <c r="F31" s="2">
        <v>1</v>
      </c>
      <c r="G31" s="3">
        <v>22005.24</v>
      </c>
      <c r="H31" s="3">
        <v>0</v>
      </c>
      <c r="I31" s="3">
        <v>22005.24</v>
      </c>
    </row>
    <row r="32" spans="1:9" x14ac:dyDescent="0.35">
      <c r="A32">
        <v>28999</v>
      </c>
      <c r="B32" t="s">
        <v>45</v>
      </c>
      <c r="C32" s="3">
        <v>73967.759999999995</v>
      </c>
      <c r="D32" s="3">
        <v>0</v>
      </c>
      <c r="E32" s="3">
        <v>73967.759999999995</v>
      </c>
      <c r="F32" s="2">
        <v>1</v>
      </c>
      <c r="G32" s="3">
        <v>73967.759999999995</v>
      </c>
      <c r="H32" s="3">
        <v>209.95</v>
      </c>
      <c r="I32" s="3">
        <v>74177.710000000006</v>
      </c>
    </row>
    <row r="33" spans="1:9" x14ac:dyDescent="0.35">
      <c r="A33">
        <v>29999</v>
      </c>
      <c r="B33" t="s">
        <v>46</v>
      </c>
      <c r="C33" s="3">
        <v>12754.99</v>
      </c>
      <c r="D33" s="3">
        <v>0</v>
      </c>
      <c r="E33" s="3">
        <v>12754.99</v>
      </c>
      <c r="F33" s="2">
        <v>1</v>
      </c>
      <c r="G33" s="3">
        <v>12754.99</v>
      </c>
      <c r="H33" s="3">
        <v>0</v>
      </c>
      <c r="I33" s="3">
        <v>12754.99</v>
      </c>
    </row>
    <row r="34" spans="1:9" x14ac:dyDescent="0.35">
      <c r="A34">
        <v>30999</v>
      </c>
      <c r="B34" t="s">
        <v>47</v>
      </c>
      <c r="C34" s="3">
        <v>299398.13</v>
      </c>
      <c r="D34" s="3">
        <v>0</v>
      </c>
      <c r="E34" s="3">
        <v>299398.13</v>
      </c>
      <c r="F34" s="2">
        <v>1</v>
      </c>
      <c r="G34" s="3">
        <v>299398.13</v>
      </c>
      <c r="H34" s="3">
        <v>0</v>
      </c>
      <c r="I34" s="3">
        <v>299398.13</v>
      </c>
    </row>
    <row r="35" spans="1:9" x14ac:dyDescent="0.35">
      <c r="A35">
        <v>31999</v>
      </c>
      <c r="B35" t="s">
        <v>48</v>
      </c>
      <c r="C35" s="3">
        <v>13365.7</v>
      </c>
      <c r="D35" s="3">
        <v>0</v>
      </c>
      <c r="E35" s="3">
        <v>13365.7</v>
      </c>
      <c r="F35" s="2">
        <v>1</v>
      </c>
      <c r="G35" s="3">
        <v>13365.7</v>
      </c>
      <c r="H35" s="3">
        <v>0</v>
      </c>
      <c r="I35" s="3">
        <v>13365.7</v>
      </c>
    </row>
    <row r="36" spans="1:9" x14ac:dyDescent="0.35">
      <c r="A36">
        <v>32999</v>
      </c>
      <c r="B36" t="s">
        <v>49</v>
      </c>
      <c r="C36" s="3">
        <v>158033.34</v>
      </c>
      <c r="D36" s="3">
        <v>0</v>
      </c>
      <c r="E36" s="3">
        <v>158033.34</v>
      </c>
      <c r="F36" s="2">
        <v>1</v>
      </c>
      <c r="G36" s="3">
        <v>158033.34</v>
      </c>
      <c r="H36" s="3">
        <v>877.5</v>
      </c>
      <c r="I36" s="3">
        <v>158910.84</v>
      </c>
    </row>
    <row r="37" spans="1:9" x14ac:dyDescent="0.35">
      <c r="A37">
        <v>33999</v>
      </c>
      <c r="B37" t="s">
        <v>50</v>
      </c>
      <c r="C37" s="3">
        <v>3542.45</v>
      </c>
      <c r="D37" s="3">
        <v>0</v>
      </c>
      <c r="E37" s="3">
        <v>3542.45</v>
      </c>
      <c r="F37" s="2">
        <v>1</v>
      </c>
      <c r="G37" s="3">
        <v>3542.45</v>
      </c>
      <c r="H37" s="3">
        <v>0</v>
      </c>
      <c r="I37" s="3">
        <v>3542.45</v>
      </c>
    </row>
    <row r="38" spans="1:9" x14ac:dyDescent="0.35">
      <c r="A38">
        <v>34999</v>
      </c>
      <c r="B38" t="s">
        <v>51</v>
      </c>
      <c r="C38" s="3">
        <v>12442.62</v>
      </c>
      <c r="D38" s="3">
        <v>0</v>
      </c>
      <c r="E38" s="3">
        <v>12442.62</v>
      </c>
      <c r="F38" s="2">
        <v>1</v>
      </c>
      <c r="G38" s="3">
        <v>12442.62</v>
      </c>
      <c r="H38" s="3">
        <v>0</v>
      </c>
      <c r="I38" s="3">
        <v>12442.62</v>
      </c>
    </row>
    <row r="39" spans="1:9" x14ac:dyDescent="0.35">
      <c r="A39">
        <v>35999</v>
      </c>
      <c r="B39" t="s">
        <v>52</v>
      </c>
      <c r="C39" s="3">
        <v>26216.26</v>
      </c>
      <c r="D39" s="3">
        <v>0</v>
      </c>
      <c r="E39" s="3">
        <v>26216.26</v>
      </c>
      <c r="F39" s="2">
        <v>1</v>
      </c>
      <c r="G39" s="3">
        <v>26216.26</v>
      </c>
      <c r="H39" s="3">
        <v>5758.61</v>
      </c>
      <c r="I39" s="3">
        <v>31974.87</v>
      </c>
    </row>
    <row r="40" spans="1:9" x14ac:dyDescent="0.35">
      <c r="A40">
        <v>36999</v>
      </c>
      <c r="B40" t="s">
        <v>53</v>
      </c>
      <c r="C40" s="3">
        <v>94191.23</v>
      </c>
      <c r="D40" s="3">
        <v>0</v>
      </c>
      <c r="E40" s="3">
        <v>94191.23</v>
      </c>
      <c r="F40" s="2">
        <v>1</v>
      </c>
      <c r="G40" s="3">
        <v>94191.23</v>
      </c>
      <c r="H40" s="3">
        <v>44.97</v>
      </c>
      <c r="I40" s="3">
        <v>94236.2</v>
      </c>
    </row>
    <row r="41" spans="1:9" x14ac:dyDescent="0.35">
      <c r="A41">
        <v>37999</v>
      </c>
      <c r="B41" t="s">
        <v>54</v>
      </c>
      <c r="C41" s="3">
        <v>345473.17</v>
      </c>
      <c r="D41" s="3">
        <v>0</v>
      </c>
      <c r="E41" s="3">
        <v>345473.17</v>
      </c>
      <c r="F41" s="2">
        <v>1</v>
      </c>
      <c r="G41" s="3">
        <v>345473.17</v>
      </c>
      <c r="H41" s="3">
        <v>20751.34</v>
      </c>
      <c r="I41" s="3">
        <v>366224.51</v>
      </c>
    </row>
    <row r="42" spans="1:9" x14ac:dyDescent="0.35">
      <c r="A42">
        <v>38999</v>
      </c>
      <c r="B42" t="s">
        <v>55</v>
      </c>
      <c r="C42" s="3">
        <v>26943.53</v>
      </c>
      <c r="D42" s="3">
        <v>0</v>
      </c>
      <c r="E42" s="3">
        <v>26943.53</v>
      </c>
      <c r="F42" s="2">
        <v>1</v>
      </c>
      <c r="G42" s="3">
        <v>26943.53</v>
      </c>
      <c r="H42" s="3">
        <v>223.24</v>
      </c>
      <c r="I42" s="3">
        <v>27166.77</v>
      </c>
    </row>
    <row r="43" spans="1:9" x14ac:dyDescent="0.35">
      <c r="A43">
        <v>39999</v>
      </c>
      <c r="B43" t="s">
        <v>56</v>
      </c>
      <c r="C43" s="3">
        <v>14177.79</v>
      </c>
      <c r="D43" s="3">
        <v>0</v>
      </c>
      <c r="E43" s="3">
        <v>14177.79</v>
      </c>
      <c r="F43" s="2">
        <v>1</v>
      </c>
      <c r="G43" s="3">
        <v>14177.79</v>
      </c>
      <c r="H43" s="3">
        <v>0</v>
      </c>
      <c r="I43" s="3">
        <v>14177.79</v>
      </c>
    </row>
    <row r="44" spans="1:9" x14ac:dyDescent="0.35">
      <c r="A44">
        <v>40999</v>
      </c>
      <c r="B44" t="s">
        <v>57</v>
      </c>
      <c r="C44" s="3">
        <v>5304961.5599999996</v>
      </c>
      <c r="D44" s="3">
        <v>0</v>
      </c>
      <c r="E44" s="3">
        <v>5304961.5599999996</v>
      </c>
      <c r="F44" s="2">
        <v>1</v>
      </c>
      <c r="G44" s="3">
        <v>5304961.5599999996</v>
      </c>
      <c r="H44" s="3">
        <v>16167.45</v>
      </c>
      <c r="I44" s="3">
        <v>5321129.01</v>
      </c>
    </row>
    <row r="45" spans="1:9" x14ac:dyDescent="0.35">
      <c r="A45">
        <v>41999</v>
      </c>
      <c r="B45" t="s">
        <v>58</v>
      </c>
      <c r="C45" s="3">
        <v>26089.48</v>
      </c>
      <c r="D45" s="3">
        <v>0</v>
      </c>
      <c r="E45" s="3">
        <v>26089.48</v>
      </c>
      <c r="F45" s="2">
        <v>1</v>
      </c>
      <c r="G45" s="3">
        <v>26089.48</v>
      </c>
      <c r="H45" s="3">
        <v>2.8</v>
      </c>
      <c r="I45" s="3">
        <v>26092.28</v>
      </c>
    </row>
    <row r="46" spans="1:9" x14ac:dyDescent="0.35">
      <c r="A46">
        <v>42999</v>
      </c>
      <c r="B46" t="s">
        <v>59</v>
      </c>
      <c r="C46" s="3">
        <v>13700.65</v>
      </c>
      <c r="D46" s="3">
        <v>0</v>
      </c>
      <c r="E46" s="3">
        <v>13700.65</v>
      </c>
      <c r="F46" s="2">
        <v>1</v>
      </c>
      <c r="G46" s="3">
        <v>13700.65</v>
      </c>
      <c r="H46" s="3">
        <v>0</v>
      </c>
      <c r="I46" s="3">
        <v>13700.65</v>
      </c>
    </row>
    <row r="47" spans="1:9" x14ac:dyDescent="0.35">
      <c r="A47">
        <v>43999</v>
      </c>
      <c r="B47" t="s">
        <v>60</v>
      </c>
      <c r="C47" s="3">
        <v>15851.77</v>
      </c>
      <c r="D47" s="3">
        <v>0</v>
      </c>
      <c r="E47" s="3">
        <v>15851.77</v>
      </c>
      <c r="F47" s="2">
        <v>1</v>
      </c>
      <c r="G47" s="3">
        <v>15851.77</v>
      </c>
      <c r="H47" s="3">
        <v>0</v>
      </c>
      <c r="I47" s="3">
        <v>15851.77</v>
      </c>
    </row>
    <row r="48" spans="1:9" x14ac:dyDescent="0.35">
      <c r="A48">
        <v>44999</v>
      </c>
      <c r="B48" t="s">
        <v>61</v>
      </c>
      <c r="C48" s="3">
        <v>521729.13</v>
      </c>
      <c r="D48" s="3">
        <v>0</v>
      </c>
      <c r="E48" s="3">
        <v>521729.13</v>
      </c>
      <c r="F48" s="2">
        <v>1</v>
      </c>
      <c r="G48" s="3">
        <v>521729.13</v>
      </c>
      <c r="H48" s="3">
        <v>0</v>
      </c>
      <c r="I48" s="3">
        <v>521729.13</v>
      </c>
    </row>
    <row r="49" spans="1:9" x14ac:dyDescent="0.35">
      <c r="A49">
        <v>45999</v>
      </c>
      <c r="B49" t="s">
        <v>62</v>
      </c>
      <c r="C49" s="3">
        <v>54454.02</v>
      </c>
      <c r="D49" s="3">
        <v>0</v>
      </c>
      <c r="E49" s="3">
        <v>54454.02</v>
      </c>
      <c r="F49" s="2">
        <v>1</v>
      </c>
      <c r="G49" s="3">
        <v>54454.02</v>
      </c>
      <c r="H49" s="3">
        <v>0</v>
      </c>
      <c r="I49" s="3">
        <v>54454.02</v>
      </c>
    </row>
    <row r="50" spans="1:9" x14ac:dyDescent="0.35">
      <c r="A50">
        <v>46999</v>
      </c>
      <c r="B50" t="s">
        <v>63</v>
      </c>
      <c r="C50" s="3">
        <v>3621.81</v>
      </c>
      <c r="D50" s="3">
        <v>0</v>
      </c>
      <c r="E50" s="3">
        <v>3621.81</v>
      </c>
      <c r="F50" s="2">
        <v>1</v>
      </c>
      <c r="G50" s="3">
        <v>3621.81</v>
      </c>
      <c r="H50" s="3">
        <v>0</v>
      </c>
      <c r="I50" s="3">
        <v>3621.81</v>
      </c>
    </row>
    <row r="51" spans="1:9" x14ac:dyDescent="0.35">
      <c r="A51">
        <v>47999</v>
      </c>
      <c r="B51" t="s">
        <v>64</v>
      </c>
      <c r="C51" s="3">
        <v>12508.57</v>
      </c>
      <c r="D51" s="3">
        <v>0</v>
      </c>
      <c r="E51" s="3">
        <v>12508.57</v>
      </c>
      <c r="F51" s="2">
        <v>1</v>
      </c>
      <c r="G51" s="3">
        <v>12508.57</v>
      </c>
      <c r="H51" s="3">
        <v>0</v>
      </c>
      <c r="I51" s="3">
        <v>12508.57</v>
      </c>
    </row>
    <row r="52" spans="1:9" x14ac:dyDescent="0.35">
      <c r="A52">
        <v>48999</v>
      </c>
      <c r="B52" t="s">
        <v>65</v>
      </c>
      <c r="C52" s="3">
        <v>13687.12</v>
      </c>
      <c r="D52" s="3">
        <v>0</v>
      </c>
      <c r="E52" s="3">
        <v>13687.12</v>
      </c>
      <c r="F52" s="2">
        <v>1</v>
      </c>
      <c r="G52" s="3">
        <v>13687.12</v>
      </c>
      <c r="H52" s="3">
        <v>0</v>
      </c>
      <c r="I52" s="3">
        <v>13687.12</v>
      </c>
    </row>
    <row r="53" spans="1:9" x14ac:dyDescent="0.35">
      <c r="A53">
        <v>49999</v>
      </c>
      <c r="B53" t="s">
        <v>66</v>
      </c>
      <c r="C53" s="3">
        <v>228297.46</v>
      </c>
      <c r="D53" s="3">
        <v>0</v>
      </c>
      <c r="E53" s="3">
        <v>228297.46</v>
      </c>
      <c r="F53" s="2">
        <v>1</v>
      </c>
      <c r="G53" s="3">
        <v>228297.46</v>
      </c>
      <c r="H53" s="3">
        <v>0</v>
      </c>
      <c r="I53" s="3">
        <v>228297.46</v>
      </c>
    </row>
    <row r="54" spans="1:9" x14ac:dyDescent="0.35">
      <c r="A54">
        <v>50999</v>
      </c>
      <c r="B54" t="s">
        <v>67</v>
      </c>
      <c r="C54" s="3">
        <v>9984.2900000000009</v>
      </c>
      <c r="D54" s="3">
        <v>0</v>
      </c>
      <c r="E54" s="3">
        <v>9984.2900000000009</v>
      </c>
      <c r="F54" s="2">
        <v>1</v>
      </c>
      <c r="G54" s="3">
        <v>9984.2900000000009</v>
      </c>
      <c r="H54" s="3">
        <v>0</v>
      </c>
      <c r="I54" s="3">
        <v>9984.2900000000009</v>
      </c>
    </row>
    <row r="55" spans="1:9" x14ac:dyDescent="0.35">
      <c r="A55">
        <v>51999</v>
      </c>
      <c r="B55" t="s">
        <v>68</v>
      </c>
      <c r="C55" s="3">
        <v>363231.65</v>
      </c>
      <c r="D55" s="3">
        <v>0</v>
      </c>
      <c r="E55" s="3">
        <v>363231.65</v>
      </c>
      <c r="F55" s="2">
        <v>1</v>
      </c>
      <c r="G55" s="3">
        <v>363231.65</v>
      </c>
      <c r="H55" s="3">
        <v>6671.03</v>
      </c>
      <c r="I55" s="3">
        <v>369902.68</v>
      </c>
    </row>
    <row r="56" spans="1:9" x14ac:dyDescent="0.35">
      <c r="A56">
        <v>52999</v>
      </c>
      <c r="B56" t="s">
        <v>69</v>
      </c>
      <c r="C56" s="3">
        <v>12922.57</v>
      </c>
      <c r="D56" s="3">
        <v>0</v>
      </c>
      <c r="E56" s="3">
        <v>12922.57</v>
      </c>
      <c r="F56" s="2">
        <v>1</v>
      </c>
      <c r="G56" s="3">
        <v>12922.57</v>
      </c>
      <c r="H56" s="3">
        <v>0</v>
      </c>
      <c r="I56" s="3">
        <v>12922.57</v>
      </c>
    </row>
    <row r="57" spans="1:9" x14ac:dyDescent="0.35">
      <c r="A57">
        <v>53999</v>
      </c>
      <c r="B57" t="s">
        <v>70</v>
      </c>
      <c r="C57" s="3">
        <v>256860.09</v>
      </c>
      <c r="D57" s="3">
        <v>0</v>
      </c>
      <c r="E57" s="3">
        <v>256860.09</v>
      </c>
      <c r="F57" s="2">
        <v>1</v>
      </c>
      <c r="G57" s="3">
        <v>256860.09</v>
      </c>
      <c r="H57" s="3">
        <v>1693.23</v>
      </c>
      <c r="I57" s="3">
        <v>258553.32</v>
      </c>
    </row>
    <row r="58" spans="1:9" x14ac:dyDescent="0.35">
      <c r="A58">
        <v>54999</v>
      </c>
      <c r="B58" t="s">
        <v>71</v>
      </c>
      <c r="C58" s="3">
        <v>8783.7900000000009</v>
      </c>
      <c r="D58" s="3">
        <v>0</v>
      </c>
      <c r="E58" s="3">
        <v>8783.7900000000009</v>
      </c>
      <c r="F58" s="2">
        <v>1</v>
      </c>
      <c r="G58" s="3">
        <v>8783.7900000000009</v>
      </c>
      <c r="H58" s="3">
        <v>0</v>
      </c>
      <c r="I58" s="3">
        <v>8783.7900000000009</v>
      </c>
    </row>
    <row r="59" spans="1:9" x14ac:dyDescent="0.35">
      <c r="A59">
        <v>55999</v>
      </c>
      <c r="B59" t="s">
        <v>72</v>
      </c>
      <c r="C59" s="3">
        <v>47929.5</v>
      </c>
      <c r="D59" s="3">
        <v>0</v>
      </c>
      <c r="E59" s="3">
        <v>47929.5</v>
      </c>
      <c r="F59" s="2">
        <v>1</v>
      </c>
      <c r="G59" s="3">
        <v>47929.5</v>
      </c>
      <c r="H59" s="3">
        <v>0</v>
      </c>
      <c r="I59" s="3">
        <v>47929.5</v>
      </c>
    </row>
    <row r="60" spans="1:9" x14ac:dyDescent="0.35">
      <c r="A60">
        <v>56999</v>
      </c>
      <c r="B60" t="s">
        <v>73</v>
      </c>
      <c r="C60" s="3">
        <v>108807.15</v>
      </c>
      <c r="D60" s="3">
        <v>0</v>
      </c>
      <c r="E60" s="3">
        <v>108807.15</v>
      </c>
      <c r="F60" s="2">
        <v>1</v>
      </c>
      <c r="G60" s="3">
        <v>108807.15</v>
      </c>
      <c r="H60" s="3">
        <v>0</v>
      </c>
      <c r="I60" s="3">
        <v>108807.15</v>
      </c>
    </row>
    <row r="61" spans="1:9" x14ac:dyDescent="0.35">
      <c r="A61">
        <v>57999</v>
      </c>
      <c r="B61" t="s">
        <v>74</v>
      </c>
      <c r="C61" s="3">
        <v>4588.3100000000004</v>
      </c>
      <c r="D61" s="3">
        <v>0</v>
      </c>
      <c r="E61" s="3">
        <v>4588.3100000000004</v>
      </c>
      <c r="F61" s="2">
        <v>1</v>
      </c>
      <c r="G61" s="3">
        <v>4588.3100000000004</v>
      </c>
      <c r="H61" s="3">
        <v>0</v>
      </c>
      <c r="I61" s="3">
        <v>4588.3100000000004</v>
      </c>
    </row>
    <row r="62" spans="1:9" x14ac:dyDescent="0.35">
      <c r="A62">
        <v>58999</v>
      </c>
      <c r="B62" t="s">
        <v>75</v>
      </c>
      <c r="C62" s="3">
        <v>20893.55</v>
      </c>
      <c r="D62" s="3">
        <v>0</v>
      </c>
      <c r="E62" s="3">
        <v>20893.55</v>
      </c>
      <c r="F62" s="2">
        <v>1</v>
      </c>
      <c r="G62" s="3">
        <v>20893.55</v>
      </c>
      <c r="H62" s="3">
        <v>179.35</v>
      </c>
      <c r="I62" s="3">
        <v>21072.9</v>
      </c>
    </row>
    <row r="63" spans="1:9" x14ac:dyDescent="0.35">
      <c r="A63">
        <v>59999</v>
      </c>
      <c r="B63" t="s">
        <v>76</v>
      </c>
      <c r="C63" s="3">
        <v>465983.2</v>
      </c>
      <c r="D63" s="3">
        <v>0</v>
      </c>
      <c r="E63" s="3">
        <v>465983.2</v>
      </c>
      <c r="F63" s="2">
        <v>1</v>
      </c>
      <c r="G63" s="3">
        <v>465983.2</v>
      </c>
      <c r="H63" s="3">
        <v>8343.27</v>
      </c>
      <c r="I63" s="3">
        <v>474326.47</v>
      </c>
    </row>
    <row r="64" spans="1:9" x14ac:dyDescent="0.35">
      <c r="A64">
        <v>60999</v>
      </c>
      <c r="B64" t="s">
        <v>77</v>
      </c>
      <c r="C64" s="3">
        <v>50521.05</v>
      </c>
      <c r="D64" s="3">
        <v>0</v>
      </c>
      <c r="E64" s="3">
        <v>50521.05</v>
      </c>
      <c r="F64" s="2">
        <v>1</v>
      </c>
      <c r="G64" s="3">
        <v>50521.05</v>
      </c>
      <c r="H64" s="3">
        <v>0</v>
      </c>
      <c r="I64" s="3">
        <v>50521.05</v>
      </c>
    </row>
    <row r="65" spans="1:9" x14ac:dyDescent="0.35">
      <c r="A65">
        <v>61999</v>
      </c>
      <c r="B65" t="s">
        <v>78</v>
      </c>
      <c r="C65" s="3">
        <v>28593.45</v>
      </c>
      <c r="D65" s="3">
        <v>0</v>
      </c>
      <c r="E65" s="3">
        <v>28593.45</v>
      </c>
      <c r="F65" s="2">
        <v>1</v>
      </c>
      <c r="G65" s="3">
        <v>28593.45</v>
      </c>
      <c r="H65" s="3">
        <v>486.69</v>
      </c>
      <c r="I65" s="3">
        <v>29080.14</v>
      </c>
    </row>
    <row r="66" spans="1:9" x14ac:dyDescent="0.35">
      <c r="A66">
        <v>62999</v>
      </c>
      <c r="B66" t="s">
        <v>79</v>
      </c>
      <c r="C66" s="3">
        <v>11534.21</v>
      </c>
      <c r="D66" s="3">
        <v>0</v>
      </c>
      <c r="E66" s="3">
        <v>11534.21</v>
      </c>
      <c r="F66" s="2">
        <v>1</v>
      </c>
      <c r="G66" s="3">
        <v>11534.21</v>
      </c>
      <c r="H66" s="3">
        <v>432.62</v>
      </c>
      <c r="I66" s="3">
        <v>11966.83</v>
      </c>
    </row>
    <row r="67" spans="1:9" x14ac:dyDescent="0.35">
      <c r="A67">
        <v>63999</v>
      </c>
      <c r="B67" t="s">
        <v>80</v>
      </c>
      <c r="C67" s="3">
        <v>3562.57</v>
      </c>
      <c r="D67" s="3">
        <v>0</v>
      </c>
      <c r="E67" s="3">
        <v>3562.57</v>
      </c>
      <c r="F67" s="2">
        <v>1</v>
      </c>
      <c r="G67" s="3">
        <v>3562.57</v>
      </c>
      <c r="H67" s="3">
        <v>0</v>
      </c>
      <c r="I67" s="3">
        <v>3562.57</v>
      </c>
    </row>
    <row r="68" spans="1:9" x14ac:dyDescent="0.35">
      <c r="A68">
        <v>64999</v>
      </c>
      <c r="B68" t="s">
        <v>81</v>
      </c>
      <c r="C68" s="3">
        <v>81390.23</v>
      </c>
      <c r="D68" s="3">
        <v>0</v>
      </c>
      <c r="E68" s="3">
        <v>81390.23</v>
      </c>
      <c r="F68" s="2">
        <v>1</v>
      </c>
      <c r="G68" s="3">
        <v>81390.23</v>
      </c>
      <c r="H68" s="3">
        <v>0</v>
      </c>
      <c r="I68" s="3">
        <v>81390.23</v>
      </c>
    </row>
    <row r="69" spans="1:9" x14ac:dyDescent="0.35">
      <c r="A69">
        <v>65999</v>
      </c>
      <c r="B69" t="s">
        <v>82</v>
      </c>
      <c r="C69" s="3">
        <v>16383.43</v>
      </c>
      <c r="D69" s="3">
        <v>0</v>
      </c>
      <c r="E69" s="3">
        <v>16383.43</v>
      </c>
      <c r="F69" s="2">
        <v>1</v>
      </c>
      <c r="G69" s="3">
        <v>16383.43</v>
      </c>
      <c r="H69" s="3">
        <v>1.42</v>
      </c>
      <c r="I69" s="3">
        <v>16384.849999999999</v>
      </c>
    </row>
    <row r="70" spans="1:9" x14ac:dyDescent="0.35">
      <c r="A70">
        <v>66999</v>
      </c>
      <c r="B70" t="s">
        <v>83</v>
      </c>
      <c r="C70" s="3">
        <v>110544.59</v>
      </c>
      <c r="D70" s="3">
        <v>0</v>
      </c>
      <c r="E70" s="3">
        <v>110544.59</v>
      </c>
      <c r="F70" s="2">
        <v>1</v>
      </c>
      <c r="G70" s="3">
        <v>110544.59</v>
      </c>
      <c r="H70" s="3">
        <v>712.33</v>
      </c>
      <c r="I70" s="3">
        <v>111256.92</v>
      </c>
    </row>
    <row r="71" spans="1:9" x14ac:dyDescent="0.35">
      <c r="A71">
        <v>67999</v>
      </c>
      <c r="B71" t="s">
        <v>84</v>
      </c>
      <c r="C71" s="3">
        <v>630733.68000000005</v>
      </c>
      <c r="D71" s="3">
        <v>0</v>
      </c>
      <c r="E71" s="3">
        <v>630733.68000000005</v>
      </c>
      <c r="F71" s="2">
        <v>1</v>
      </c>
      <c r="G71" s="3">
        <v>630733.68000000005</v>
      </c>
      <c r="H71" s="3">
        <v>467.23</v>
      </c>
      <c r="I71" s="3">
        <v>631200.91</v>
      </c>
    </row>
    <row r="72" spans="1:9" x14ac:dyDescent="0.35">
      <c r="A72">
        <v>68999</v>
      </c>
      <c r="B72" t="s">
        <v>85</v>
      </c>
      <c r="C72" s="3">
        <v>52463.17</v>
      </c>
      <c r="D72" s="3">
        <v>0</v>
      </c>
      <c r="E72" s="3">
        <v>52463.17</v>
      </c>
      <c r="F72" s="2">
        <v>1</v>
      </c>
      <c r="G72" s="3">
        <v>52463.17</v>
      </c>
      <c r="H72" s="3">
        <v>0</v>
      </c>
      <c r="I72" s="3">
        <v>52463.17</v>
      </c>
    </row>
    <row r="73" spans="1:9" x14ac:dyDescent="0.35">
      <c r="A73">
        <v>69999</v>
      </c>
      <c r="B73" t="s">
        <v>86</v>
      </c>
      <c r="C73" s="3">
        <v>8986.2199999999993</v>
      </c>
      <c r="D73" s="3">
        <v>0</v>
      </c>
      <c r="E73" s="3">
        <v>8986.2199999999993</v>
      </c>
      <c r="F73" s="2">
        <v>1</v>
      </c>
      <c r="G73" s="3">
        <v>8986.2199999999993</v>
      </c>
      <c r="H73" s="3">
        <v>0</v>
      </c>
      <c r="I73" s="3">
        <v>8986.2199999999993</v>
      </c>
    </row>
    <row r="74" spans="1:9" x14ac:dyDescent="0.35">
      <c r="A74">
        <v>70999</v>
      </c>
      <c r="B74" t="s">
        <v>87</v>
      </c>
      <c r="C74" s="3">
        <v>696761.76</v>
      </c>
      <c r="D74" s="3">
        <v>0</v>
      </c>
      <c r="E74" s="3">
        <v>696761.76</v>
      </c>
      <c r="F74" s="2">
        <v>1</v>
      </c>
      <c r="G74" s="3">
        <v>696761.76</v>
      </c>
      <c r="H74" s="3">
        <v>365.86</v>
      </c>
      <c r="I74" s="3">
        <v>697127.62</v>
      </c>
    </row>
    <row r="75" spans="1:9" x14ac:dyDescent="0.35">
      <c r="A75">
        <v>71999</v>
      </c>
      <c r="B75" t="s">
        <v>88</v>
      </c>
      <c r="C75" s="3">
        <v>284520.12</v>
      </c>
      <c r="D75" s="3">
        <v>0</v>
      </c>
      <c r="E75" s="3">
        <v>284520.12</v>
      </c>
      <c r="F75" s="2">
        <v>1</v>
      </c>
      <c r="G75" s="3">
        <v>284520.12</v>
      </c>
      <c r="H75" s="3">
        <v>87.32</v>
      </c>
      <c r="I75" s="3">
        <v>284607.44</v>
      </c>
    </row>
    <row r="76" spans="1:9" x14ac:dyDescent="0.35">
      <c r="A76">
        <v>72999</v>
      </c>
      <c r="B76" t="s">
        <v>89</v>
      </c>
      <c r="C76" s="3">
        <v>588.22</v>
      </c>
      <c r="D76" s="3">
        <v>0</v>
      </c>
      <c r="E76" s="3">
        <v>588.22</v>
      </c>
      <c r="F76" s="2">
        <v>1</v>
      </c>
      <c r="G76" s="3">
        <v>588.22</v>
      </c>
      <c r="H76" s="3">
        <v>0</v>
      </c>
      <c r="I76" s="3">
        <v>588.22</v>
      </c>
    </row>
    <row r="77" spans="1:9" x14ac:dyDescent="0.35">
      <c r="A77" t="s">
        <v>91</v>
      </c>
      <c r="C77" s="3">
        <f>SUBTOTAL(109,Table1[2026 EC Aid Before Adjustment])</f>
        <v>14543236.980000004</v>
      </c>
      <c r="D77" s="3">
        <f>SUBTOTAL(109,Table1[Adjustment])</f>
        <v>0</v>
      </c>
      <c r="E77" s="3">
        <f>SUBTOTAL(109,Table1[2026 EC Aid Adjusted Payment])</f>
        <v>14543236.980000004</v>
      </c>
      <c r="F77" s="3"/>
      <c r="G77" s="3">
        <f>SUBTOTAL(109,Table1[2026 EC Aid Payment])</f>
        <v>14543236.980000004</v>
      </c>
      <c r="H77" s="3">
        <f>SUBTOTAL(109,Table1[Terminated TID Adjustment])</f>
        <v>95472.63</v>
      </c>
      <c r="I77" s="3">
        <f>SUBTOTAL(109,Table1[2026 ECA + Terminated TID Total])</f>
        <v>14638709.610000003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Type xmlns="9e30f06f-ad7a-453a-8e08-8a8878e30bd1">
      <Value>123</Value>
      <Value>193</Value>
    </_x002e_DocumentType>
    <_x002e_DocumentYear xmlns="9e30f06f-ad7a-453a-8e08-8a8878e30bd1">2026</_x002e_DocumentYear>
    <_dlc_DocId xmlns="bb65cc95-6d4e-4879-a879-9838761499af">33E6D4FPPFNA-524576021-8123</_dlc_DocId>
    <_x002e_Owner xmlns="9e30f06f-ad7a-453a-8e08-8a8878e30bd1">
      <Value>40</Value>
      <Value>42</Value>
    </_x002e_Owner>
    <_dlc_DocIdUrl xmlns="bb65cc95-6d4e-4879-a879-9838761499af">
      <Url>https://revenue-auth-prod.wi.gov/_layouts/15/DocIdRedir.aspx?ID=33E6D4FPPFNA-524576021-8123</Url>
      <Description>33E6D4FPPFNA-524576021-8123</Description>
    </_dlc_DocIdUrl>
  </documentManagement>
</p:properties>
</file>

<file path=customXml/itemProps1.xml><?xml version="1.0" encoding="utf-8"?>
<ds:datastoreItem xmlns:ds="http://schemas.openxmlformats.org/officeDocument/2006/customXml" ds:itemID="{EA0F535B-AAE4-4F72-BA64-7AA16DE57534}"/>
</file>

<file path=customXml/itemProps2.xml><?xml version="1.0" encoding="utf-8"?>
<ds:datastoreItem xmlns:ds="http://schemas.openxmlformats.org/officeDocument/2006/customXml" ds:itemID="{6878D78E-3E4D-4473-9878-2AD0C94BF265}"/>
</file>

<file path=customXml/itemProps3.xml><?xml version="1.0" encoding="utf-8"?>
<ds:datastoreItem xmlns:ds="http://schemas.openxmlformats.org/officeDocument/2006/customXml" ds:itemID="{C79CAE30-1823-49D1-B486-CDB9116BE2D5}"/>
</file>

<file path=customXml/itemProps4.xml><?xml version="1.0" encoding="utf-8"?>
<ds:datastoreItem xmlns:ds="http://schemas.openxmlformats.org/officeDocument/2006/customXml" ds:itemID="{2E742DC0-670B-4CA2-AC99-04C030F60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Exempt Computer Aid Payment Estimates - Counties	</dc:title>
  <dc:creator>Foerster, Nicholas A - DOR</dc:creator>
  <cp:lastModifiedBy>Krinkey, Kelsi L - DOR</cp:lastModifiedBy>
  <dcterms:created xsi:type="dcterms:W3CDTF">2025-09-26T12:57:22Z</dcterms:created>
  <dcterms:modified xsi:type="dcterms:W3CDTF">2025-09-26T18:27:49Z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be20040c-6f5b-40c4-89d7-d2da9558e6b7</vt:lpwstr>
  </property>
</Properties>
</file>