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xempt Computer Aid\2019 Estimates\Website Reports\"/>
    </mc:Choice>
  </mc:AlternateContent>
  <bookViews>
    <workbookView xWindow="0" yWindow="0" windowWidth="20490" windowHeight="7905"/>
  </bookViews>
  <sheets>
    <sheet name="Technical Colleges" sheetId="1" r:id="rId1"/>
  </sheets>
  <calcPr calcId="152511"/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</calcChain>
</file>

<file path=xl/sharedStrings.xml><?xml version="1.0" encoding="utf-8"?>
<sst xmlns="http://schemas.openxmlformats.org/spreadsheetml/2006/main" count="24" uniqueCount="24">
  <si>
    <t>CHIPPEWA VALLEY TECHNICAL COLLEGE   EAUC</t>
  </si>
  <si>
    <t xml:space="preserve">WESTERN TECHNICAL COLLEGE LACR          </t>
  </si>
  <si>
    <t>SOUTHWEST WISCONSIN TECH COLLEGE    FENN</t>
  </si>
  <si>
    <t>MADISON AREA TECHNICAL COLLEGE      MADN</t>
  </si>
  <si>
    <t>BLACKHAWK TECHNICAL COLLEGE         JANE</t>
  </si>
  <si>
    <t>GATEWAY TECHNICAL COLLEGE           KENO</t>
  </si>
  <si>
    <t>WAUKESHA COUNTY AREA TECH COLLEGE   PEWA</t>
  </si>
  <si>
    <t>MILWAUKEE AREA TECHNICAL COLLEGE    MILW</t>
  </si>
  <si>
    <t>MORAINE PARK TECHNICAL COLLEGE      FDLC</t>
  </si>
  <si>
    <t>LAKESHORE TECHNICAL COLLEGE         CLEV</t>
  </si>
  <si>
    <t>FOX VALLEY TECHNICAL COLLEGE        APPL</t>
  </si>
  <si>
    <t>NORTHEAST WISCONSIN TECH COLLEGE    GNBY</t>
  </si>
  <si>
    <t>MID-STATE TECHNICAL COLLEGE         WRAP</t>
  </si>
  <si>
    <t>NORTH CENTRAL TECHNICAL COLLEGE     WAUS</t>
  </si>
  <si>
    <t>NICOLET TECHNICAL COLLEGE           RHIN</t>
  </si>
  <si>
    <t>WISCONSIN INDIANHEAD TECH COLLEGE   SHEL</t>
  </si>
  <si>
    <t>District Code</t>
  </si>
  <si>
    <t>Technical College</t>
  </si>
  <si>
    <t>2018 Payment</t>
  </si>
  <si>
    <t>Factor</t>
  </si>
  <si>
    <t>Wisconsin Department of Revenue</t>
  </si>
  <si>
    <t>2019 Exempt Computer Aid Estimate for Technical Colleges</t>
  </si>
  <si>
    <t>STATE TOTAL</t>
  </si>
  <si>
    <t>Estimated 2019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</si>
</sst>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</font>
    <font>
      <b/>
      <sz val="12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18" fillId="0" borderId="0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164" fontId="0" fillId="0" borderId="0" xfId="0" applyNumberFormat="1"/>
    <xf numFmtId="164" fontId="16" fillId="0" borderId="0" xfId="0" applyNumberFormat="1" applyFont="1" applyAlignment="1">
      <alignment horizontal="center"/>
    </xf>
    <xf numFmtId="0" fontId="0" fillId="0" borderId="0" xfId="0" applyFont="1" applyFill="1" applyBorder="1"/>
    <xf numFmtId="0" fontId="19" fillId="0" borderId="0" xfId="0" applyFont="1" applyFill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G3" sqref="G3"/>
    </sheetView>
  </sheetViews>
  <sheetFormatPr defaultRowHeight="15" x14ac:dyDescent="0.25"/>
  <cols>
    <col min="1" max="1" width="12.28515625" bestFit="1" customWidth="1"/>
    <col min="2" max="2" width="46.42578125" customWidth="1"/>
    <col min="3" max="3" width="22.5703125" style="3" customWidth="1"/>
    <col min="4" max="4" width="22.5703125" customWidth="1"/>
    <col min="5" max="5" width="26.140625" style="3" customWidth="1"/>
  </cols>
  <sheetData>
    <row r="1" spans="1:5" s="5" customFormat="1" ht="15.75" x14ac:dyDescent="0.25">
      <c r="A1" s="6" t="s">
        <v>21</v>
      </c>
      <c r="B1" s="6"/>
    </row>
    <row r="2" spans="1:5" s="5" customFormat="1" ht="15.75" x14ac:dyDescent="0.25">
      <c r="A2" s="6" t="s">
        <v>20</v>
      </c>
      <c r="B2" s="6"/>
    </row>
    <row r="4" spans="1:5" s="2" customFormat="1" x14ac:dyDescent="0.25">
      <c r="A4" s="1" t="s">
        <v>16</v>
      </c>
      <c r="B4" s="1" t="s">
        <v>17</v>
      </c>
      <c r="C4" s="4" t="s">
        <v>18</v>
      </c>
      <c r="D4" s="2" t="s">
        <v>19</v>
      </c>
      <c r="E4" s="4" t="s">
        <v>23</v>
      </c>
    </row>
    <row r="5" spans="1:5" x14ac:dyDescent="0.25">
      <c r="A5" t="str">
        <f>"000100"</f>
        <v>000100</v>
      </c>
      <c r="B5" t="s">
        <v>0</v>
      </c>
      <c r="C5" s="3">
        <v>75079.679999999993</v>
      </c>
      <c r="D5">
        <v>1.0242</v>
      </c>
      <c r="E5" s="3">
        <v>76896.61</v>
      </c>
    </row>
    <row r="6" spans="1:5" x14ac:dyDescent="0.25">
      <c r="A6" t="str">
        <f>"000200"</f>
        <v>000200</v>
      </c>
      <c r="B6" t="s">
        <v>1</v>
      </c>
      <c r="C6" s="3">
        <v>83844.66</v>
      </c>
      <c r="D6">
        <v>1.0242</v>
      </c>
      <c r="E6" s="3">
        <v>85873.7</v>
      </c>
    </row>
    <row r="7" spans="1:5" x14ac:dyDescent="0.25">
      <c r="A7" t="str">
        <f>"000300"</f>
        <v>000300</v>
      </c>
      <c r="B7" t="s">
        <v>2</v>
      </c>
      <c r="C7" s="3">
        <v>39439.360000000001</v>
      </c>
      <c r="D7">
        <v>1.0242</v>
      </c>
      <c r="E7" s="3">
        <v>40393.79</v>
      </c>
    </row>
    <row r="8" spans="1:5" x14ac:dyDescent="0.25">
      <c r="A8" t="str">
        <f>"000400"</f>
        <v>000400</v>
      </c>
      <c r="B8" t="s">
        <v>3</v>
      </c>
      <c r="C8" s="3">
        <v>593258.56000000006</v>
      </c>
      <c r="D8">
        <v>1.0242</v>
      </c>
      <c r="E8" s="3">
        <v>607615.42000000004</v>
      </c>
    </row>
    <row r="9" spans="1:5" x14ac:dyDescent="0.25">
      <c r="A9" t="str">
        <f>"000500"</f>
        <v>000500</v>
      </c>
      <c r="B9" t="s">
        <v>4</v>
      </c>
      <c r="C9" s="3">
        <v>60431.47</v>
      </c>
      <c r="D9">
        <v>1.0242</v>
      </c>
      <c r="E9" s="3">
        <v>61893.91</v>
      </c>
    </row>
    <row r="10" spans="1:5" x14ac:dyDescent="0.25">
      <c r="A10" t="str">
        <f>"000600"</f>
        <v>000600</v>
      </c>
      <c r="B10" t="s">
        <v>5</v>
      </c>
      <c r="C10" s="3">
        <v>119477.88</v>
      </c>
      <c r="D10">
        <v>1.0242</v>
      </c>
      <c r="E10" s="3">
        <v>122369.24</v>
      </c>
    </row>
    <row r="11" spans="1:5" x14ac:dyDescent="0.25">
      <c r="A11" t="str">
        <f>"000800"</f>
        <v>000800</v>
      </c>
      <c r="B11" t="s">
        <v>6</v>
      </c>
      <c r="C11" s="3">
        <v>110221.79</v>
      </c>
      <c r="D11">
        <v>1.0242</v>
      </c>
      <c r="E11" s="3">
        <v>112889.16</v>
      </c>
    </row>
    <row r="12" spans="1:5" x14ac:dyDescent="0.25">
      <c r="A12" t="str">
        <f>"000900"</f>
        <v>000900</v>
      </c>
      <c r="B12" t="s">
        <v>7</v>
      </c>
      <c r="C12" s="3">
        <v>1292788.68</v>
      </c>
      <c r="D12">
        <v>1.0242</v>
      </c>
      <c r="E12" s="3">
        <v>1324074.17</v>
      </c>
    </row>
    <row r="13" spans="1:5" x14ac:dyDescent="0.25">
      <c r="A13" t="str">
        <f>"001000"</f>
        <v>001000</v>
      </c>
      <c r="B13" t="s">
        <v>8</v>
      </c>
      <c r="C13" s="3">
        <v>52864.86</v>
      </c>
      <c r="D13">
        <v>1.0242</v>
      </c>
      <c r="E13" s="3">
        <v>54144.19</v>
      </c>
    </row>
    <row r="14" spans="1:5" x14ac:dyDescent="0.25">
      <c r="A14" t="str">
        <f>"001100"</f>
        <v>001100</v>
      </c>
      <c r="B14" t="s">
        <v>9</v>
      </c>
      <c r="C14" s="3">
        <v>73867.12</v>
      </c>
      <c r="D14">
        <v>1.0242</v>
      </c>
      <c r="E14" s="3">
        <v>75654.7</v>
      </c>
    </row>
    <row r="15" spans="1:5" x14ac:dyDescent="0.25">
      <c r="A15" t="str">
        <f>"001200"</f>
        <v>001200</v>
      </c>
      <c r="B15" t="s">
        <v>10</v>
      </c>
      <c r="C15" s="3">
        <v>274921.8</v>
      </c>
      <c r="D15">
        <v>1.0242</v>
      </c>
      <c r="E15" s="3">
        <v>281574.90999999997</v>
      </c>
    </row>
    <row r="16" spans="1:5" x14ac:dyDescent="0.25">
      <c r="A16" t="str">
        <f>"001300"</f>
        <v>001300</v>
      </c>
      <c r="B16" t="s">
        <v>11</v>
      </c>
      <c r="C16" s="3">
        <v>130991.67999999999</v>
      </c>
      <c r="D16">
        <v>1.0242</v>
      </c>
      <c r="E16" s="3">
        <v>134161.68</v>
      </c>
    </row>
    <row r="17" spans="1:5" x14ac:dyDescent="0.25">
      <c r="A17" t="str">
        <f>"001400"</f>
        <v>001400</v>
      </c>
      <c r="B17" t="s">
        <v>12</v>
      </c>
      <c r="C17" s="3">
        <v>73696.649999999994</v>
      </c>
      <c r="D17">
        <v>1.0242</v>
      </c>
      <c r="E17" s="3">
        <v>75480.11</v>
      </c>
    </row>
    <row r="18" spans="1:5" x14ac:dyDescent="0.25">
      <c r="A18" t="str">
        <f>"001500"</f>
        <v>001500</v>
      </c>
      <c r="B18" t="s">
        <v>13</v>
      </c>
      <c r="C18" s="3">
        <v>99234.62</v>
      </c>
      <c r="D18">
        <v>1.0242</v>
      </c>
      <c r="E18" s="3">
        <v>101636.1</v>
      </c>
    </row>
    <row r="19" spans="1:5" x14ac:dyDescent="0.25">
      <c r="A19" t="str">
        <f>"001600"</f>
        <v>001600</v>
      </c>
      <c r="B19" t="s">
        <v>14</v>
      </c>
      <c r="C19" s="3">
        <v>3633.64</v>
      </c>
      <c r="D19">
        <v>1.0242</v>
      </c>
      <c r="E19" s="3">
        <v>3721.57</v>
      </c>
    </row>
    <row r="20" spans="1:5" x14ac:dyDescent="0.25">
      <c r="A20" t="str">
        <f>"001700"</f>
        <v>001700</v>
      </c>
      <c r="B20" t="s">
        <v>15</v>
      </c>
      <c r="C20" s="3">
        <v>12326.58</v>
      </c>
      <c r="D20">
        <v>1.0242</v>
      </c>
      <c r="E20" s="3">
        <v>12624.88</v>
      </c>
    </row>
    <row r="21" spans="1:5" x14ac:dyDescent="0.25">
      <c r="A21" t="str">
        <f>"      "</f>
        <v xml:space="preserve">      </v>
      </c>
      <c r="B21" t="s">
        <v>22</v>
      </c>
      <c r="C21" s="3">
        <v>3096079.03</v>
      </c>
      <c r="E21" s="3">
        <v>3171004.14</v>
      </c>
    </row>
    <row r="22" spans="1:5" x14ac:dyDescent="0.25">
      <c r="D22" s="3"/>
    </row>
  </sheetData>
  <mergeCells count="2">
    <mergeCell ref="A1:B1"/>
    <mergeCell ref="A2:B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42</Value>
    </_x002e_Owner>
    <EffectiveDate xmlns="7b1f4bc1-1c69-4382-97c7-524a76d943bf" xsi:nil="true"/>
    <_x002e_DocumentType xmlns="9e30f06f-ad7a-453a-8e08-8a8878e30bd1">
      <Value>193</Value>
      <Value>192</Value>
    </_x002e_DocumentType>
    <_x002e_DocumentYear xmlns="9e30f06f-ad7a-453a-8e08-8a8878e30bd1">2018</_x002e_DocumentYear>
    <_dlc_DocId xmlns="bb65cc95-6d4e-4879-a879-9838761499af">33E6D4FPPFNA-524576021-394</_dlc_DocId>
    <_dlc_DocIdUrl xmlns="bb65cc95-6d4e-4879-a879-9838761499af">
      <Url>http://apwmad0p7106:9444/_layouts/15/DocIdRedir.aspx?ID=33E6D4FPPFNA-524576021-394</Url>
      <Description>33E6D4FPPFNA-524576021-394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A06F1C98DA5148B4BE95613A398ED4" ma:contentTypeVersion="10" ma:contentTypeDescription="Create a new document." ma:contentTypeScope="" ma:versionID="71ef068989d0865c51b530bcc3e5088e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1f898d202e906c7d3373560ed3a4736e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E888EE-0833-4A92-8C59-9B29B1635862}"/>
</file>

<file path=customXml/itemProps2.xml><?xml version="1.0" encoding="utf-8"?>
<ds:datastoreItem xmlns:ds="http://schemas.openxmlformats.org/officeDocument/2006/customXml" ds:itemID="{33913C5C-7915-4F51-B039-F70D54A2211F}"/>
</file>

<file path=customXml/itemProps3.xml><?xml version="1.0" encoding="utf-8"?>
<ds:datastoreItem xmlns:ds="http://schemas.openxmlformats.org/officeDocument/2006/customXml" ds:itemID="{D329A19D-A6B2-4605-B1F5-4BCE36908753}"/>
</file>

<file path=customXml/itemProps4.xml><?xml version="1.0" encoding="utf-8"?>
<ds:datastoreItem xmlns:ds="http://schemas.openxmlformats.org/officeDocument/2006/customXml" ds:itemID="{DAAFBBFB-C79F-486D-A804-FABC479710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Technical Colleges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Exempt Computer Aid Payment Estimates - Technical Colleges</dc:title>
  <dc:creator>Foy, Valeah R - DOR</dc:creator>
  <cp:lastModifiedBy>Foy, Valeah R</cp:lastModifiedBy>
  <dcterms:created xsi:type="dcterms:W3CDTF">2018-11-09T14:06:00Z</dcterms:created>
  <dcterms:modified xsi:type="dcterms:W3CDTF">2018-11-09T18:41:02Z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0x0101008FA06F1C98DA5148B4BE95613A398ED4</vt:lpwstr>
  </property>
  <property fmtid="{D5CDD505-2E9C-101B-9397-08002B2CF9AE}" pid="3" name="_dlc_DocIdItemGuid">
    <vt:lpwstr>f8ada0fa-7459-4815-9d65-6dec622993d6</vt:lpwstr>
  </property>
</Properties>
</file>