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galladmqni\Downloads\"/>
    </mc:Choice>
  </mc:AlternateContent>
  <xr:revisionPtr revIDLastSave="0" documentId="13_ncr:1_{E4E942E6-39AA-4904-BAAB-8F8C5132BD55}" xr6:coauthVersionLast="47" xr6:coauthVersionMax="47" xr10:uidLastSave="{00000000-0000-0000-0000-000000000000}"/>
  <bookViews>
    <workbookView xWindow="1950" yWindow="1950" windowWidth="21600" windowHeight="11295" xr2:uid="{00000000-000D-0000-FFFF-FFFF00000000}"/>
  </bookViews>
  <sheets>
    <sheet name="Counties with &gt; 0.5% Sales Tax" sheetId="1" r:id="rId1"/>
  </sheets>
  <definedNames>
    <definedName name="_xlnm.Print_Area" localSheetId="0">'Counties with &gt; 0.5% Sales Tax'!$A$1:$N$11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1" l="1"/>
  <c r="G8" i="1"/>
  <c r="F9" i="1"/>
  <c r="F8" i="1"/>
  <c r="E8" i="1"/>
  <c r="E9" i="1"/>
  <c r="D8" i="1"/>
  <c r="C8" i="1"/>
  <c r="B8" i="1"/>
  <c r="N9" i="1" l="1"/>
  <c r="N8" i="1"/>
  <c r="M11" i="1"/>
  <c r="J11" i="1"/>
  <c r="I11" i="1"/>
  <c r="B11" i="1"/>
  <c r="C11" i="1"/>
  <c r="G11" i="1"/>
  <c r="F11" i="1" l="1"/>
  <c r="K11" i="1"/>
  <c r="D11" i="1" l="1"/>
  <c r="E11" i="1"/>
  <c r="H11" i="1"/>
  <c r="L11" i="1"/>
  <c r="N11" i="1" l="1"/>
</calcChain>
</file>

<file path=xl/sharedStrings.xml><?xml version="1.0" encoding="utf-8"?>
<sst xmlns="http://schemas.openxmlformats.org/spreadsheetml/2006/main" count="21" uniqueCount="21">
  <si>
    <t>Wisconsin Department of Revenue</t>
  </si>
  <si>
    <t>Division of Enterprise Services</t>
  </si>
  <si>
    <t>Counties</t>
  </si>
  <si>
    <t>January</t>
  </si>
  <si>
    <t xml:space="preserve">February 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</si>
  <si>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</si>
  <si>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</si>
  <si>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</si>
  <si>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</si>
  <si>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</si>
  <si>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</si>
  <si>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</si>
  <si>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</si>
  <si>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</si>
  <si>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</si>
  <si>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</si>
  <si>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 xml:space="preserve">Total CST </t>
  </si>
  <si>
    <t>County Sales Tax Distributions - Counties With Greater Than 0.5% Sales Tax</t>
  </si>
  <si>
    <t>Milwaukee County - 0.5%</t>
  </si>
  <si>
    <t>Milwaukee County - 0.4%</t>
  </si>
  <si>
    <t>January-December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</si>
</sst>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409]mmmm\-yy;@"/>
    <numFmt numFmtId="165" formatCode="#,##0.00;\ \(#,##0.00\)"/>
    <numFmt numFmtId="166" formatCode="_(&quot;$&quot;* #,##0.00000_);_(&quot;$&quot;* \(#,##0.00000\);_(&quot;$&quot;* &quot;-&quot;??_);_(@_)"/>
  </numFmts>
  <fonts count="10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8.5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44" fontId="2" fillId="0" borderId="0" xfId="1" applyFont="1"/>
    <xf numFmtId="0" fontId="2" fillId="0" borderId="1" xfId="0" applyFont="1" applyBorder="1"/>
    <xf numFmtId="44" fontId="2" fillId="0" borderId="1" xfId="1" applyFont="1" applyBorder="1"/>
    <xf numFmtId="164" fontId="5" fillId="2" borderId="2" xfId="0" applyNumberFormat="1" applyFont="1" applyFill="1" applyBorder="1"/>
    <xf numFmtId="44" fontId="6" fillId="2" borderId="2" xfId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164" fontId="2" fillId="0" borderId="0" xfId="0" applyNumberFormat="1" applyFont="1"/>
    <xf numFmtId="49" fontId="2" fillId="0" borderId="2" xfId="0" applyNumberFormat="1" applyFont="1" applyBorder="1"/>
    <xf numFmtId="44" fontId="2" fillId="0" borderId="2" xfId="1" applyFont="1" applyFill="1" applyBorder="1" applyAlignment="1">
      <alignment horizontal="right"/>
    </xf>
    <xf numFmtId="44" fontId="2" fillId="0" borderId="2" xfId="1" applyFont="1" applyFill="1" applyBorder="1" applyAlignment="1">
      <alignment horizontal="right" wrapText="1"/>
    </xf>
    <xf numFmtId="44" fontId="2" fillId="0" borderId="2" xfId="1" applyFont="1" applyBorder="1"/>
    <xf numFmtId="44" fontId="7" fillId="0" borderId="2" xfId="1" applyFont="1" applyBorder="1" applyAlignment="1">
      <alignment horizontal="right" wrapText="1"/>
    </xf>
    <xf numFmtId="165" fontId="8" fillId="0" borderId="3" xfId="0" applyNumberFormat="1" applyFont="1" applyFill="1" applyBorder="1" applyAlignment="1">
      <alignment horizontal="right"/>
    </xf>
    <xf numFmtId="44" fontId="2" fillId="0" borderId="2" xfId="1" applyNumberFormat="1" applyFont="1" applyFill="1" applyBorder="1" applyAlignment="1">
      <alignment horizontal="right"/>
    </xf>
    <xf numFmtId="44" fontId="7" fillId="0" borderId="2" xfId="1" applyFont="1" applyFill="1" applyBorder="1" applyAlignment="1">
      <alignment horizontal="right" wrapText="1"/>
    </xf>
    <xf numFmtId="49" fontId="6" fillId="0" borderId="4" xfId="0" applyNumberFormat="1" applyFont="1" applyBorder="1"/>
    <xf numFmtId="44" fontId="6" fillId="0" borderId="4" xfId="1" applyFont="1" applyBorder="1" applyAlignment="1"/>
    <xf numFmtId="0" fontId="6" fillId="0" borderId="0" xfId="0" applyFont="1"/>
    <xf numFmtId="44" fontId="8" fillId="0" borderId="3" xfId="1" applyFont="1" applyFill="1" applyBorder="1" applyAlignment="1">
      <alignment horizontal="right"/>
    </xf>
    <xf numFmtId="49" fontId="2" fillId="0" borderId="0" xfId="0" applyNumberFormat="1" applyFont="1"/>
    <xf numFmtId="44" fontId="6" fillId="0" borderId="0" xfId="1" applyFont="1" applyFill="1"/>
    <xf numFmtId="44" fontId="2" fillId="0" borderId="2" xfId="2" applyFont="1" applyFill="1" applyBorder="1" applyAlignment="1">
      <alignment horizontal="right" wrapText="1"/>
    </xf>
    <xf numFmtId="44" fontId="6" fillId="0" borderId="2" xfId="1" applyFont="1" applyBorder="1"/>
    <xf numFmtId="44" fontId="2" fillId="0" borderId="0" xfId="0" applyNumberFormat="1" applyFont="1"/>
    <xf numFmtId="166" fontId="2" fillId="0" borderId="0" xfId="1" applyNumberFormat="1" applyFont="1"/>
    <xf numFmtId="49" fontId="1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wrapText="1"/>
    </xf>
  </cellXfs>
  <cellStyles count="3">
    <cellStyle name="Currency" xfId="1" builtinId="4"/>
    <cellStyle name="Currency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8"/>
  <sheetViews>
    <sheetView tabSelected="1" zoomScale="75" zoomScaleNormal="75" workbookViewId="0">
      <pane xSplit="1" ySplit="7" topLeftCell="B8" activePane="bottomRight" state="frozen"/>
      <selection activeCell="E8" sqref="E8:M69"/>
      <selection pane="topRight" activeCell="E8" sqref="E8:M69"/>
      <selection pane="bottomLeft" activeCell="E8" sqref="E8:M69"/>
      <selection pane="bottomRight" sqref="A1:N1"/>
    </sheetView>
  </sheetViews>
  <sheetFormatPr defaultColWidth="9.28515625" defaultRowHeight="12.75" x14ac:dyDescent="0.2"/>
  <cols>
    <col min="1" max="1" width="25.7109375" style="21" customWidth="1"/>
    <col min="2" max="3" width="20.28515625" style="2" bestFit="1" customWidth="1"/>
    <col min="4" max="4" width="21.7109375" style="1" bestFit="1" customWidth="1"/>
    <col min="5" max="6" width="20.42578125" style="2" bestFit="1" customWidth="1"/>
    <col min="7" max="7" width="20.7109375" style="1" bestFit="1" customWidth="1"/>
    <col min="8" max="8" width="20.5703125" style="1" customWidth="1"/>
    <col min="9" max="9" width="20.7109375" style="1" customWidth="1"/>
    <col min="10" max="11" width="21.28515625" style="1" customWidth="1"/>
    <col min="12" max="13" width="20.28515625" style="2" customWidth="1"/>
    <col min="14" max="14" width="22.7109375" style="2" bestFit="1" customWidth="1"/>
    <col min="15" max="16" width="9.28515625" style="1"/>
    <col min="17" max="17" width="15.42578125" style="2" bestFit="1" customWidth="1"/>
    <col min="18" max="16384" width="9.28515625" style="1"/>
  </cols>
  <sheetData>
    <row r="1" spans="1:17" ht="15.75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7" ht="15.75" x14ac:dyDescent="0.2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7" ht="37.5" customHeight="1" x14ac:dyDescent="0.2">
      <c r="A3" s="28" t="s">
        <v>17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7" ht="15.75" x14ac:dyDescent="0.25">
      <c r="A4" s="27" t="s">
        <v>20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7" ht="27" customHeight="1" x14ac:dyDescent="0.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7" x14ac:dyDescent="0.2">
      <c r="A6" s="3"/>
      <c r="B6" s="4"/>
      <c r="D6" s="4"/>
      <c r="E6" s="4"/>
      <c r="F6" s="4"/>
      <c r="G6" s="3"/>
      <c r="H6" s="3"/>
      <c r="I6" s="3"/>
      <c r="J6" s="3"/>
      <c r="K6" s="3"/>
      <c r="L6" s="4"/>
      <c r="M6" s="4"/>
      <c r="N6" s="4"/>
    </row>
    <row r="7" spans="1:17" s="8" customFormat="1" ht="15" customHeight="1" x14ac:dyDescent="0.2">
      <c r="A7" s="5" t="s">
        <v>2</v>
      </c>
      <c r="B7" s="6" t="s">
        <v>3</v>
      </c>
      <c r="C7" s="6" t="s">
        <v>4</v>
      </c>
      <c r="D7" s="7" t="s">
        <v>5</v>
      </c>
      <c r="E7" s="6" t="s">
        <v>6</v>
      </c>
      <c r="F7" s="6" t="s">
        <v>7</v>
      </c>
      <c r="G7" s="7" t="s">
        <v>8</v>
      </c>
      <c r="H7" s="7" t="s">
        <v>9</v>
      </c>
      <c r="I7" s="7" t="s">
        <v>10</v>
      </c>
      <c r="J7" s="7" t="s">
        <v>11</v>
      </c>
      <c r="K7" s="7" t="s">
        <v>12</v>
      </c>
      <c r="L7" s="6" t="s">
        <v>13</v>
      </c>
      <c r="M7" s="6" t="s">
        <v>14</v>
      </c>
      <c r="N7" s="6" t="s">
        <v>15</v>
      </c>
      <c r="Q7" s="2"/>
    </row>
    <row r="8" spans="1:17" ht="15" customHeight="1" x14ac:dyDescent="0.2">
      <c r="A8" s="9" t="s">
        <v>18</v>
      </c>
      <c r="B8" s="10">
        <f>9395566+193.49</f>
        <v>9395759.4900000002</v>
      </c>
      <c r="C8" s="11">
        <f>8702702.66+47.68</f>
        <v>8702750.3399999999</v>
      </c>
      <c r="D8" s="12">
        <f>7408744.13</f>
        <v>7408744.1299999999</v>
      </c>
      <c r="E8" s="12">
        <f>7353619.21</f>
        <v>7353619.21</v>
      </c>
      <c r="F8" s="12">
        <f>10228573.76</f>
        <v>10228573.76</v>
      </c>
      <c r="G8" s="12">
        <f>6930319.36</f>
        <v>6930319.3600000003</v>
      </c>
      <c r="H8" s="11"/>
      <c r="I8" s="11"/>
      <c r="J8" s="23"/>
      <c r="K8" s="11"/>
      <c r="L8" s="13"/>
      <c r="M8" s="13"/>
      <c r="N8" s="12">
        <f>SUM(B8:M8)</f>
        <v>50019766.289999999</v>
      </c>
      <c r="Q8" s="14"/>
    </row>
    <row r="9" spans="1:17" ht="15" customHeight="1" x14ac:dyDescent="0.2">
      <c r="A9" s="9" t="s">
        <v>19</v>
      </c>
      <c r="B9" s="10">
        <v>7782687.46</v>
      </c>
      <c r="C9" s="11">
        <v>6910287.6600000001</v>
      </c>
      <c r="D9" s="12">
        <v>5866546.0599999996</v>
      </c>
      <c r="E9" s="12">
        <f>5814134.97</f>
        <v>5814134.9699999997</v>
      </c>
      <c r="F9" s="12">
        <f>8033478.85</f>
        <v>8033478.8499999996</v>
      </c>
      <c r="G9" s="12">
        <f>5359617.32</f>
        <v>5359617.32</v>
      </c>
      <c r="H9" s="11"/>
      <c r="I9" s="11"/>
      <c r="J9" s="23"/>
      <c r="K9" s="11"/>
      <c r="L9" s="13"/>
      <c r="M9" s="13"/>
      <c r="N9" s="12">
        <f>SUM(B9:M9)</f>
        <v>39766752.32</v>
      </c>
      <c r="Q9" s="14"/>
    </row>
    <row r="10" spans="1:17" ht="15" customHeight="1" x14ac:dyDescent="0.2">
      <c r="A10" s="9"/>
      <c r="B10" s="15"/>
      <c r="C10" s="11"/>
      <c r="D10" s="12"/>
      <c r="E10" s="12"/>
      <c r="F10" s="12"/>
      <c r="G10" s="12"/>
      <c r="H10" s="11"/>
      <c r="I10" s="11"/>
      <c r="J10" s="23"/>
      <c r="K10" s="11"/>
      <c r="L10" s="16"/>
      <c r="M10" s="16"/>
      <c r="N10" s="12"/>
      <c r="Q10" s="14"/>
    </row>
    <row r="11" spans="1:17" s="19" customFormat="1" ht="15" customHeight="1" thickBot="1" x14ac:dyDescent="0.25">
      <c r="A11" s="17" t="s">
        <v>16</v>
      </c>
      <c r="B11" s="18">
        <f t="shared" ref="B11:M11" si="0">SUM(B8:B10)</f>
        <v>17178446.949999999</v>
      </c>
      <c r="C11" s="18">
        <f t="shared" si="0"/>
        <v>15613038</v>
      </c>
      <c r="D11" s="18">
        <f t="shared" si="0"/>
        <v>13275290.189999999</v>
      </c>
      <c r="E11" s="18">
        <f t="shared" si="0"/>
        <v>13167754.18</v>
      </c>
      <c r="F11" s="18">
        <f t="shared" si="0"/>
        <v>18262052.609999999</v>
      </c>
      <c r="G11" s="18">
        <f t="shared" si="0"/>
        <v>12289936.68</v>
      </c>
      <c r="H11" s="18">
        <f t="shared" si="0"/>
        <v>0</v>
      </c>
      <c r="I11" s="18">
        <f t="shared" si="0"/>
        <v>0</v>
      </c>
      <c r="J11" s="18">
        <f t="shared" si="0"/>
        <v>0</v>
      </c>
      <c r="K11" s="18">
        <f t="shared" si="0"/>
        <v>0</v>
      </c>
      <c r="L11" s="18">
        <f t="shared" si="0"/>
        <v>0</v>
      </c>
      <c r="M11" s="18">
        <f t="shared" si="0"/>
        <v>0</v>
      </c>
      <c r="N11" s="24">
        <f>SUM(B11:M11)</f>
        <v>89786518.610000014</v>
      </c>
      <c r="Q11" s="20"/>
    </row>
    <row r="12" spans="1:17" ht="13.5" thickTop="1" x14ac:dyDescent="0.2"/>
    <row r="13" spans="1:17" x14ac:dyDescent="0.2">
      <c r="B13" s="22"/>
    </row>
    <row r="16" spans="1:17" x14ac:dyDescent="0.2">
      <c r="E16" s="26"/>
    </row>
    <row r="18" spans="4:4" x14ac:dyDescent="0.2">
      <c r="D18" s="25"/>
    </row>
  </sheetData>
  <mergeCells count="5">
    <mergeCell ref="A1:N1"/>
    <mergeCell ref="A2:N2"/>
    <mergeCell ref="A3:N3"/>
    <mergeCell ref="A4:N4"/>
    <mergeCell ref="A5:N5"/>
  </mergeCells>
  <pageMargins left="0.25" right="0.25" top="0.5" bottom="0.5" header="0.5" footer="0.5"/>
  <pageSetup scale="46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4BF8B79AF6B84B9E84ABAAC1B3A307" ma:contentTypeVersion="13" ma:contentTypeDescription="Create a new document." ma:contentTypeScope="" ma:versionID="59f2e697326ac0f74a525bfdb730c8a4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176ec75937db0315753b899b9ccf7cdd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4:Coun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6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  <xsd:element name="County" ma:index="18" nillable="true" ma:displayName="County" ma:description="Holds county name" ma:internalName="County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ffectiveDate xmlns="7b1f4bc1-1c69-4382-97c7-524a76d943bf" xsi:nil="true"/>
    <_x002e_DocumentType xmlns="9e30f06f-ad7a-453a-8e08-8a8878e30bd1">
      <Value>123</Value>
    </_x002e_DocumentType>
    <_x002e_DocumentYear xmlns="9e30f06f-ad7a-453a-8e08-8a8878e30bd1">2025</_x002e_DocumentYear>
    <County xmlns="7b1f4bc1-1c69-4382-97c7-524a76d943bf" xsi:nil="true"/>
    <_dlc_DocId xmlns="bb65cc95-6d4e-4879-a879-9838761499af">33E6D4FPPFNA-16-7098</_dlc_DocId>
    <_x002e_Owner xmlns="9e30f06f-ad7a-453a-8e08-8a8878e30bd1">
      <Value>47</Value>
    </_x002e_Owner>
    <_dlc_DocIdUrl xmlns="bb65cc95-6d4e-4879-a879-9838761499af">
      <Url>https://revenue-auth-prod.wi.gov/_layouts/15/DocIdRedir.aspx?ID=33E6D4FPPFNA-16-7098</Url>
      <Description>33E6D4FPPFNA-16-7098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5D2C94-8F18-43BA-B700-038B205D125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96E3A1D-7765-49C5-9729-42C06E0D8E9B}"/>
</file>

<file path=customXml/itemProps3.xml><?xml version="1.0" encoding="utf-8"?>
<ds:datastoreItem xmlns:ds="http://schemas.openxmlformats.org/officeDocument/2006/customXml" ds:itemID="{9F8009FD-1AC7-4D47-ABAB-3C7330A4EFD8}">
  <ds:schemaRefs>
    <ds:schemaRef ds:uri="http://purl.org/dc/terms/"/>
    <ds:schemaRef ds:uri="bb65cc95-6d4e-4879-a879-9838761499af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7b1f4bc1-1c69-4382-97c7-524a76d943bf"/>
    <ds:schemaRef ds:uri="9e30f06f-ad7a-453a-8e08-8a8878e30bd1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56F1D973-93E7-4A65-939B-1179B516EF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Counties with &gt; 0.5% Sales Tax</vt:lpstr>
      <vt:lpstr>'Counties with &gt; 0.5% Sales Tax'!Print_Area</vt:lpstr>
    </vt:vector>
  </TitlesOfParts>
  <Company>WI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County Sales Tax Distributions 2025 - Counties with Greater Than 0.5% Sales Tax</dc:title>
  <dc:creator>DOR</dc:creator>
  <cp:lastModifiedBy>Gallagher, Dylan M - DOR</cp:lastModifiedBy>
  <cp:lastPrinted>2024-01-22T12:15:06Z</cp:lastPrinted>
  <dcterms:created xsi:type="dcterms:W3CDTF">2017-07-20T20:15:34Z</dcterms:created>
  <dcterms:modified xsi:type="dcterms:W3CDTF">2025-06-18T20:19:59Z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0x010100324BF8B79AF6B84B9E84ABAAC1B3A307</vt:lpwstr>
  </property>
  <property fmtid="{D5CDD505-2E9C-101B-9397-08002B2CF9AE}" pid="3" name="_dlc_DocIdItemGuid">
    <vt:lpwstr>3f2e2e0f-01b6-470e-86fd-727b1fdb8afd</vt:lpwstr>
  </property>
</Properties>
</file>