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SA\Aug2021\"/>
    </mc:Choice>
  </mc:AlternateContent>
  <xr:revisionPtr revIDLastSave="0" documentId="13_ncr:1_{C228C2BC-4C1C-48B7-B811-7A5DB407E6CF}" xr6:coauthVersionLast="46" xr6:coauthVersionMax="46" xr10:uidLastSave="{00000000-0000-0000-0000-000000000000}"/>
  <bookViews>
    <workbookView xWindow="-120" yWindow="-120" windowWidth="29040" windowHeight="15990" firstSheet="1" activeTab="1" xr2:uid="{F26AC7C0-9D22-4BC3-9088-485A598890E4}"/>
  </bookViews>
  <sheets>
    <sheet name="data" sheetId="4" state="hidden" r:id="rId1"/>
    <sheet name="Employment" sheetId="1" r:id="rId2"/>
    <sheet name="Personal Income" sheetId="2" r:id="rId3"/>
    <sheet name="Wages" sheetId="5" r:id="rId4"/>
    <sheet name="PCPI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69" i="4" l="1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E62" i="4"/>
  <c r="E65" i="4"/>
  <c r="D67" i="4"/>
  <c r="E68" i="4" s="1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K67" i="4"/>
  <c r="M67" i="4"/>
  <c r="N67" i="4"/>
  <c r="O67" i="4"/>
  <c r="P67" i="4"/>
  <c r="S67" i="4"/>
  <c r="U67" i="4"/>
  <c r="V67" i="4"/>
  <c r="W67" i="4"/>
  <c r="X67" i="4"/>
  <c r="AA67" i="4"/>
  <c r="F67" i="4"/>
  <c r="G67" i="4"/>
  <c r="H67" i="4"/>
  <c r="E67" i="4"/>
  <c r="B68" i="4"/>
  <c r="B67" i="4"/>
  <c r="I67" i="4" s="1"/>
  <c r="AB65" i="4"/>
  <c r="AB62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B64" i="4"/>
  <c r="B63" i="4"/>
  <c r="AA63" i="4" s="1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B61" i="4"/>
  <c r="B60" i="4"/>
  <c r="G60" i="4" s="1"/>
  <c r="B66" i="4"/>
  <c r="F66" i="4" s="1"/>
  <c r="AB67" i="4" l="1"/>
  <c r="T67" i="4"/>
  <c r="L67" i="4"/>
  <c r="Z67" i="4"/>
  <c r="R67" i="4"/>
  <c r="J67" i="4"/>
  <c r="Y67" i="4"/>
  <c r="Q67" i="4"/>
  <c r="AB66" i="4"/>
  <c r="V63" i="4"/>
  <c r="X63" i="4"/>
  <c r="N63" i="4"/>
  <c r="G63" i="4"/>
  <c r="P63" i="4"/>
  <c r="Q63" i="4"/>
  <c r="K63" i="4"/>
  <c r="S63" i="4"/>
  <c r="AB63" i="4"/>
  <c r="AB64" i="4" s="1"/>
  <c r="W63" i="4"/>
  <c r="W64" i="4" s="1"/>
  <c r="I63" i="4"/>
  <c r="R63" i="4"/>
  <c r="D63" i="4"/>
  <c r="L63" i="4"/>
  <c r="T63" i="4"/>
  <c r="F63" i="4"/>
  <c r="O63" i="4"/>
  <c r="H63" i="4"/>
  <c r="J63" i="4"/>
  <c r="J64" i="4" s="1"/>
  <c r="E63" i="4"/>
  <c r="M63" i="4"/>
  <c r="U63" i="4"/>
  <c r="AB60" i="4"/>
  <c r="I66" i="4"/>
  <c r="Z66" i="4"/>
  <c r="W66" i="4"/>
  <c r="M66" i="4"/>
  <c r="U66" i="4"/>
  <c r="L66" i="4"/>
  <c r="T66" i="4"/>
  <c r="K66" i="4"/>
  <c r="D66" i="4"/>
  <c r="S66" i="4"/>
  <c r="J66" i="4"/>
  <c r="AA66" i="4"/>
  <c r="R66" i="4"/>
  <c r="Q66" i="4"/>
  <c r="H66" i="4"/>
  <c r="Y66" i="4"/>
  <c r="P66" i="4"/>
  <c r="G66" i="4"/>
  <c r="X66" i="4"/>
  <c r="O66" i="4"/>
  <c r="E66" i="4"/>
  <c r="Y63" i="4"/>
  <c r="V66" i="4"/>
  <c r="N66" i="4"/>
  <c r="Z63" i="4"/>
  <c r="AA64" i="4" s="1"/>
  <c r="AA60" i="4"/>
  <c r="D60" i="4"/>
  <c r="O60" i="4"/>
  <c r="V60" i="4"/>
  <c r="U60" i="4"/>
  <c r="N60" i="4"/>
  <c r="F60" i="4"/>
  <c r="G61" i="4" s="1"/>
  <c r="Z60" i="4"/>
  <c r="T60" i="4"/>
  <c r="L60" i="4"/>
  <c r="M60" i="4"/>
  <c r="S60" i="4"/>
  <c r="Y60" i="4"/>
  <c r="R60" i="4"/>
  <c r="X60" i="4"/>
  <c r="Q60" i="4"/>
  <c r="I60" i="4"/>
  <c r="K60" i="4"/>
  <c r="J60" i="4"/>
  <c r="W60" i="4"/>
  <c r="P60" i="4"/>
  <c r="E60" i="4"/>
  <c r="H60" i="4"/>
  <c r="H61" i="4" s="1"/>
  <c r="H64" i="4" l="1"/>
  <c r="T64" i="4"/>
  <c r="Y64" i="4"/>
  <c r="I64" i="4"/>
  <c r="F64" i="4"/>
  <c r="S64" i="4"/>
  <c r="Q64" i="4"/>
  <c r="K64" i="4"/>
  <c r="O64" i="4"/>
  <c r="L64" i="4"/>
  <c r="M64" i="4"/>
  <c r="P64" i="4"/>
  <c r="E64" i="4"/>
  <c r="R64" i="4"/>
  <c r="G64" i="4"/>
  <c r="N64" i="4"/>
  <c r="U64" i="4"/>
  <c r="X64" i="4"/>
  <c r="Z64" i="4"/>
  <c r="V64" i="4"/>
  <c r="Q61" i="4"/>
  <c r="E61" i="4"/>
  <c r="R61" i="4"/>
  <c r="N61" i="4"/>
  <c r="AB61" i="4"/>
  <c r="K61" i="4"/>
  <c r="W61" i="4"/>
  <c r="Y61" i="4"/>
  <c r="V61" i="4"/>
  <c r="O61" i="4"/>
  <c r="Z61" i="4"/>
  <c r="S61" i="4"/>
  <c r="J61" i="4"/>
  <c r="F61" i="4"/>
  <c r="P61" i="4"/>
  <c r="M61" i="4"/>
  <c r="AA61" i="4"/>
  <c r="L61" i="4"/>
  <c r="X61" i="4"/>
  <c r="T61" i="4"/>
  <c r="U61" i="4"/>
  <c r="I61" i="4"/>
</calcChain>
</file>

<file path=xl/sharedStrings.xml><?xml version="1.0" encoding="utf-8"?>
<sst xmlns="http://schemas.openxmlformats.org/spreadsheetml/2006/main" count="331" uniqueCount="63">
  <si>
    <t>Total Nonfarm Employment (in thousands)</t>
  </si>
  <si>
    <t>History</t>
  </si>
  <si>
    <t>Forecast</t>
  </si>
  <si>
    <t>Appleton MSA</t>
  </si>
  <si>
    <t xml:space="preserve">   % change</t>
  </si>
  <si>
    <t>Eau Claire MSA</t>
  </si>
  <si>
    <t>% change</t>
  </si>
  <si>
    <t>Fond du Lac MSA</t>
  </si>
  <si>
    <t>Green Bay MSA</t>
  </si>
  <si>
    <t>Janesville - Beloit MSA</t>
  </si>
  <si>
    <t>La Crosse - Onalaska MSA</t>
  </si>
  <si>
    <t>Madison MSA</t>
  </si>
  <si>
    <t>Milwaukee - Waukesha - West Allis MSA</t>
  </si>
  <si>
    <t xml:space="preserve">Oshkosh - Neenah MSA </t>
  </si>
  <si>
    <t>Racine MSA</t>
  </si>
  <si>
    <t>Sheboygan MSA</t>
  </si>
  <si>
    <t>Wausau MSA</t>
  </si>
  <si>
    <t>Wisconsin State Total</t>
  </si>
  <si>
    <t>Source: U.S. Bureau of Labor Statistics, Current Employment Statistics</t>
  </si>
  <si>
    <t>Source: U.S. Bureau of Economic Analysis</t>
  </si>
  <si>
    <t>Appleton</t>
  </si>
  <si>
    <t>Eau Claire</t>
  </si>
  <si>
    <t>Fond du Lac</t>
  </si>
  <si>
    <t>Green Bay</t>
  </si>
  <si>
    <t>Janesville-Beloit</t>
  </si>
  <si>
    <t>La Crosse-Onalaska</t>
  </si>
  <si>
    <t>Madison</t>
  </si>
  <si>
    <t>Milwaukee- Waukesha -West Allis</t>
  </si>
  <si>
    <t>Oshkosh-Neenah</t>
  </si>
  <si>
    <t>Racine</t>
  </si>
  <si>
    <t>Sheboygan</t>
  </si>
  <si>
    <t>Wausau</t>
  </si>
  <si>
    <t>Wisconsin</t>
  </si>
  <si>
    <t>Total Nonfarm Employment</t>
  </si>
  <si>
    <t>Total Personal Income</t>
  </si>
  <si>
    <t>Per Capita Personal Income</t>
  </si>
  <si>
    <t>(Thousands)</t>
  </si>
  <si>
    <t>($ Billions)</t>
  </si>
  <si>
    <t>(Dollars)</t>
  </si>
  <si>
    <t>Unit</t>
  </si>
  <si>
    <t>Area</t>
  </si>
  <si>
    <t>Data Type</t>
  </si>
  <si>
    <t>Wisconsin (right axis)</t>
  </si>
  <si>
    <t xml:space="preserve">Choose an Area to Update the Chart: </t>
  </si>
  <si>
    <t>Employment</t>
  </si>
  <si>
    <t>Pers. Income</t>
  </si>
  <si>
    <t>PCPI</t>
  </si>
  <si>
    <t>Wisconsin MSA Outlook</t>
  </si>
  <si>
    <t>Wisconsin Department of Revenue</t>
  </si>
  <si>
    <t>2017</t>
  </si>
  <si>
    <t>2018</t>
  </si>
  <si>
    <t>2019</t>
  </si>
  <si>
    <t>2020</t>
  </si>
  <si>
    <t>2021</t>
  </si>
  <si>
    <t>2022</t>
  </si>
  <si>
    <t>2023</t>
  </si>
  <si>
    <t>2024</t>
  </si>
  <si>
    <t>MSA Total</t>
  </si>
  <si>
    <t>September 2021</t>
  </si>
  <si>
    <t>Total Personal Income (Billions)</t>
  </si>
  <si>
    <t>Per Capita Personal Income ($)</t>
  </si>
  <si>
    <t>Wages</t>
  </si>
  <si>
    <t>Wage and Salary Income (Billions)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</si>
</sst>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indexed="64"/>
      </bottom>
      <diagonal/>
    </border>
    <border>
      <left/>
      <right/>
      <top style="thin">
        <color theme="6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6" tint="0.39997558519241921"/>
      </top>
      <bottom style="thin">
        <color indexed="64"/>
      </bottom>
      <diagonal/>
    </border>
    <border>
      <left style="thin">
        <color indexed="64"/>
      </left>
      <right/>
      <top style="thin">
        <color theme="6" tint="0.39997558519241921"/>
      </top>
      <bottom style="thin">
        <color indexed="64"/>
      </bottom>
      <diagonal/>
    </border>
    <border>
      <left style="thin">
        <color theme="6" tint="0.3999755851924192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6" tint="0.39997558519241921"/>
      </right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 style="thin">
        <color indexed="64"/>
      </left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6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6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6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  <xf numFmtId="2" fontId="5" fillId="0" borderId="0" xfId="0" applyNumberFormat="1" applyFont="1" applyBorder="1" applyAlignment="1">
      <alignment horizontal="right" vertical="center"/>
    </xf>
    <xf numFmtId="164" fontId="0" fillId="0" borderId="0" xfId="1" applyNumberFormat="1" applyFont="1"/>
    <xf numFmtId="0" fontId="2" fillId="0" borderId="0" xfId="0" applyFont="1"/>
    <xf numFmtId="0" fontId="8" fillId="0" borderId="0" xfId="0" applyFont="1"/>
    <xf numFmtId="17" fontId="7" fillId="0" borderId="0" xfId="0" quotePrefix="1" applyNumberFormat="1" applyFont="1" applyAlignment="1">
      <alignment horizontal="left"/>
    </xf>
    <xf numFmtId="0" fontId="3" fillId="0" borderId="3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2" borderId="9" xfId="0" applyFont="1" applyFill="1" applyBorder="1" applyAlignment="1">
      <alignment vertical="center"/>
    </xf>
    <xf numFmtId="2" fontId="0" fillId="2" borderId="0" xfId="0" applyNumberFormat="1" applyFill="1"/>
    <xf numFmtId="2" fontId="0" fillId="2" borderId="10" xfId="0" applyNumberFormat="1" applyFill="1" applyBorder="1"/>
    <xf numFmtId="2" fontId="0" fillId="2" borderId="11" xfId="0" applyNumberFormat="1" applyFill="1" applyBorder="1"/>
    <xf numFmtId="0" fontId="6" fillId="0" borderId="12" xfId="0" applyFont="1" applyBorder="1" applyAlignment="1">
      <alignment vertical="center"/>
    </xf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0" fontId="5" fillId="2" borderId="12" xfId="0" applyFont="1" applyFill="1" applyBorder="1" applyAlignment="1">
      <alignment vertical="center"/>
    </xf>
    <xf numFmtId="2" fontId="0" fillId="2" borderId="13" xfId="0" applyNumberFormat="1" applyFill="1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6" fillId="0" borderId="12" xfId="0" applyFont="1" applyBorder="1" applyAlignment="1">
      <alignment horizontal="left" vertical="center" indent="1"/>
    </xf>
    <xf numFmtId="0" fontId="0" fillId="2" borderId="12" xfId="0" applyFill="1" applyBorder="1"/>
    <xf numFmtId="4" fontId="0" fillId="2" borderId="13" xfId="0" applyNumberFormat="1" applyFill="1" applyBorder="1"/>
    <xf numFmtId="4" fontId="0" fillId="2" borderId="14" xfId="0" applyNumberFormat="1" applyFill="1" applyBorder="1"/>
    <xf numFmtId="4" fontId="0" fillId="2" borderId="15" xfId="0" applyNumberFormat="1" applyFill="1" applyBorder="1"/>
    <xf numFmtId="0" fontId="5" fillId="2" borderId="12" xfId="0" applyFont="1" applyFill="1" applyBorder="1"/>
    <xf numFmtId="0" fontId="6" fillId="0" borderId="5" xfId="0" applyFont="1" applyBorder="1" applyAlignment="1">
      <alignment horizontal="left" vertical="center" indent="1"/>
    </xf>
    <xf numFmtId="164" fontId="0" fillId="0" borderId="6" xfId="0" applyNumberFormat="1" applyBorder="1"/>
    <xf numFmtId="164" fontId="0" fillId="0" borderId="8" xfId="0" applyNumberFormat="1" applyBorder="1"/>
    <xf numFmtId="164" fontId="0" fillId="0" borderId="16" xfId="0" applyNumberFormat="1" applyBorder="1"/>
    <xf numFmtId="0" fontId="3" fillId="0" borderId="17" xfId="0" applyFont="1" applyBorder="1"/>
    <xf numFmtId="0" fontId="5" fillId="0" borderId="9" xfId="0" applyFont="1" applyBorder="1" applyAlignment="1">
      <alignment vertical="center"/>
    </xf>
    <xf numFmtId="165" fontId="0" fillId="0" borderId="0" xfId="2" applyNumberFormat="1" applyFont="1" applyFill="1" applyBorder="1" applyAlignment="1">
      <alignment vertical="center"/>
    </xf>
    <xf numFmtId="165" fontId="0" fillId="0" borderId="10" xfId="2" applyNumberFormat="1" applyFont="1" applyFill="1" applyBorder="1" applyAlignment="1">
      <alignment vertical="center"/>
    </xf>
    <xf numFmtId="165" fontId="0" fillId="0" borderId="11" xfId="2" applyNumberFormat="1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165" fontId="0" fillId="0" borderId="13" xfId="2" applyNumberFormat="1" applyFont="1" applyFill="1" applyBorder="1" applyAlignment="1">
      <alignment vertical="center"/>
    </xf>
    <xf numFmtId="165" fontId="0" fillId="0" borderId="14" xfId="2" applyNumberFormat="1" applyFont="1" applyFill="1" applyBorder="1" applyAlignment="1">
      <alignment vertical="center"/>
    </xf>
    <xf numFmtId="165" fontId="0" fillId="0" borderId="15" xfId="2" applyNumberFormat="1" applyFont="1" applyFill="1" applyBorder="1" applyAlignment="1">
      <alignment vertical="center"/>
    </xf>
    <xf numFmtId="0" fontId="5" fillId="0" borderId="5" xfId="0" applyFont="1" applyBorder="1"/>
    <xf numFmtId="165" fontId="0" fillId="0" borderId="6" xfId="2" applyNumberFormat="1" applyFont="1" applyFill="1" applyBorder="1" applyAlignment="1">
      <alignment vertical="center"/>
    </xf>
    <xf numFmtId="165" fontId="0" fillId="0" borderId="8" xfId="2" applyNumberFormat="1" applyFont="1" applyFill="1" applyBorder="1" applyAlignment="1">
      <alignment vertical="center"/>
    </xf>
    <xf numFmtId="165" fontId="0" fillId="0" borderId="16" xfId="2" applyNumberFormat="1" applyFont="1" applyFill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Annual Change in Total Nonfarm Employment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data!$B$61</c:f>
              <c:strCache>
                <c:ptCount val="1"/>
                <c:pt idx="0">
                  <c:v>Milwaukee- Waukesha -West Allis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data!$E$4:$AB$4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data!$E$61:$AB$61</c:f>
              <c:numCache>
                <c:formatCode>0.0%</c:formatCode>
                <c:ptCount val="24"/>
                <c:pt idx="0">
                  <c:v>-1.3507720738828999E-2</c:v>
                </c:pt>
                <c:pt idx="1">
                  <c:v>-2.1330835562336059E-2</c:v>
                </c:pt>
                <c:pt idx="2">
                  <c:v>-1.1336951159348851E-2</c:v>
                </c:pt>
                <c:pt idx="3">
                  <c:v>1.6367102124732469E-3</c:v>
                </c:pt>
                <c:pt idx="4">
                  <c:v>1.0053305435161253E-2</c:v>
                </c:pt>
                <c:pt idx="5">
                  <c:v>1.1817625821216149E-2</c:v>
                </c:pt>
                <c:pt idx="6">
                  <c:v>7.7799009476269276E-3</c:v>
                </c:pt>
                <c:pt idx="7">
                  <c:v>-5.330366644093143E-3</c:v>
                </c:pt>
                <c:pt idx="8">
                  <c:v>-4.7928884739202315E-2</c:v>
                </c:pt>
                <c:pt idx="9">
                  <c:v>-8.9487286880305383E-3</c:v>
                </c:pt>
                <c:pt idx="10">
                  <c:v>6.916456218110989E-3</c:v>
                </c:pt>
                <c:pt idx="11">
                  <c:v>8.9367974940115502E-3</c:v>
                </c:pt>
                <c:pt idx="12">
                  <c:v>1.4996093710365477E-2</c:v>
                </c:pt>
                <c:pt idx="13">
                  <c:v>1.3764906984415903E-2</c:v>
                </c:pt>
                <c:pt idx="14">
                  <c:v>1.2956790975604981E-2</c:v>
                </c:pt>
                <c:pt idx="15">
                  <c:v>9.2185188069469071E-3</c:v>
                </c:pt>
                <c:pt idx="16">
                  <c:v>4.5141065830720528E-3</c:v>
                </c:pt>
                <c:pt idx="17">
                  <c:v>7.8929932880751341E-3</c:v>
                </c:pt>
                <c:pt idx="18">
                  <c:v>4.954032296475841E-4</c:v>
                </c:pt>
                <c:pt idx="19">
                  <c:v>-6.4865688412351519E-2</c:v>
                </c:pt>
                <c:pt idx="20">
                  <c:v>1.6243174991089626E-2</c:v>
                </c:pt>
                <c:pt idx="21">
                  <c:v>3.7685790907692418E-2</c:v>
                </c:pt>
                <c:pt idx="22">
                  <c:v>1.6199810877063126E-2</c:v>
                </c:pt>
                <c:pt idx="23">
                  <c:v>5.3929022677463578E-3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A-4324-B4D2-DD6ED1306D54}"/>
            </c:ext>
          </c:extLst>
        </c:ser>
        <c:ser>
          <c:idx val="1"/>
          <c:order val="1"/>
          <c:tx>
            <c:strRef>
              <c:f>data!$B$62</c:f>
              <c:strCache>
                <c:ptCount val="1"/>
                <c:pt idx="0">
                  <c:v>Wisconsin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data!$E$4:$AB$4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data!$E$62:$AB$62</c:f>
              <c:numCache>
                <c:formatCode>0.0%</c:formatCode>
                <c:ptCount val="24"/>
                <c:pt idx="0">
                  <c:v>-6.9137981759364031E-3</c:v>
                </c:pt>
                <c:pt idx="1">
                  <c:v>-1.1527181158347055E-2</c:v>
                </c:pt>
                <c:pt idx="2">
                  <c:v>-3.2428317533745865E-3</c:v>
                </c:pt>
                <c:pt idx="3">
                  <c:v>1.1044058969801318E-2</c:v>
                </c:pt>
                <c:pt idx="4">
                  <c:v>1.200594795539156E-2</c:v>
                </c:pt>
                <c:pt idx="5">
                  <c:v>8.3782219126784518E-3</c:v>
                </c:pt>
                <c:pt idx="6">
                  <c:v>5.8868443599939813E-3</c:v>
                </c:pt>
                <c:pt idx="7">
                  <c:v>-2.6567542980291403E-3</c:v>
                </c:pt>
                <c:pt idx="8">
                  <c:v>-4.4436891596294603E-2</c:v>
                </c:pt>
                <c:pt idx="9">
                  <c:v>-5.976701201422796E-3</c:v>
                </c:pt>
                <c:pt idx="10">
                  <c:v>9.8569322706751894E-3</c:v>
                </c:pt>
                <c:pt idx="11">
                  <c:v>1.074500077225693E-2</c:v>
                </c:pt>
                <c:pt idx="12">
                  <c:v>1.0211266244654738E-2</c:v>
                </c:pt>
                <c:pt idx="13">
                  <c:v>1.5455618140640226E-2</c:v>
                </c:pt>
                <c:pt idx="14">
                  <c:v>1.4172032092487186E-2</c:v>
                </c:pt>
                <c:pt idx="15">
                  <c:v>1.2481854805438619E-2</c:v>
                </c:pt>
                <c:pt idx="16">
                  <c:v>7.6148192092719835E-3</c:v>
                </c:pt>
                <c:pt idx="17">
                  <c:v>9.6264302107946786E-3</c:v>
                </c:pt>
                <c:pt idx="18">
                  <c:v>2.5165740234802669E-3</c:v>
                </c:pt>
                <c:pt idx="19">
                  <c:v>-5.6735434532300788E-2</c:v>
                </c:pt>
                <c:pt idx="20">
                  <c:v>2.6409655876304505E-2</c:v>
                </c:pt>
                <c:pt idx="21">
                  <c:v>3.6254437268954165E-2</c:v>
                </c:pt>
                <c:pt idx="22">
                  <c:v>1.4598942531795611E-2</c:v>
                </c:pt>
                <c:pt idx="23">
                  <c:v>3.9544370077040369E-3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A-4324-B4D2-DD6ED130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5814303"/>
        <c:axId val="1259841375"/>
      </c:lineChart>
      <c:catAx>
        <c:axId val="1005814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9841375"/>
        <c:crosses val="autoZero"/>
        <c:auto val="1"/>
        <c:lblAlgn val="ctr"/>
        <c:lblOffset val="100"/>
        <c:noMultiLvlLbl val="0"/>
      </c:catAx>
      <c:valAx>
        <c:axId val="1259841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5814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Annual Change in Total Personal Income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data!$B$64</c:f>
              <c:strCache>
                <c:ptCount val="1"/>
                <c:pt idx="0">
                  <c:v>Racine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data!$E$4:$AB$4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data!$E$64:$AB$64</c:f>
              <c:numCache>
                <c:formatCode>0.0%</c:formatCode>
                <c:ptCount val="24"/>
                <c:pt idx="0">
                  <c:v>5.6067256392063891E-2</c:v>
                </c:pt>
                <c:pt idx="1">
                  <c:v>2.6867344657091508E-2</c:v>
                </c:pt>
                <c:pt idx="2">
                  <c:v>3.1027783190775704E-2</c:v>
                </c:pt>
                <c:pt idx="3">
                  <c:v>4.6504849590159658E-2</c:v>
                </c:pt>
                <c:pt idx="4">
                  <c:v>1.679929959240245E-2</c:v>
                </c:pt>
                <c:pt idx="5">
                  <c:v>5.9428097715858552E-2</c:v>
                </c:pt>
                <c:pt idx="6">
                  <c:v>3.8642470960715158E-2</c:v>
                </c:pt>
                <c:pt idx="7">
                  <c:v>5.6528689874162819E-2</c:v>
                </c:pt>
                <c:pt idx="8">
                  <c:v>-4.5473901891035839E-2</c:v>
                </c:pt>
                <c:pt idx="9">
                  <c:v>1.2138926830650432E-2</c:v>
                </c:pt>
                <c:pt idx="10">
                  <c:v>4.8172149813459963E-2</c:v>
                </c:pt>
                <c:pt idx="11">
                  <c:v>4.460345910823138E-2</c:v>
                </c:pt>
                <c:pt idx="12">
                  <c:v>-2.2617887336114584E-2</c:v>
                </c:pt>
                <c:pt idx="13">
                  <c:v>4.3492866033556288E-2</c:v>
                </c:pt>
                <c:pt idx="14">
                  <c:v>5.4284885429978225E-2</c:v>
                </c:pt>
                <c:pt idx="15">
                  <c:v>6.8762008344496195E-3</c:v>
                </c:pt>
                <c:pt idx="16">
                  <c:v>5.4263348499207442E-2</c:v>
                </c:pt>
                <c:pt idx="17">
                  <c:v>5.1178867519114712E-2</c:v>
                </c:pt>
                <c:pt idx="18">
                  <c:v>2.2593356868100489E-2</c:v>
                </c:pt>
                <c:pt idx="19">
                  <c:v>4.4715230084250601E-2</c:v>
                </c:pt>
                <c:pt idx="20">
                  <c:v>6.5437060606670761E-2</c:v>
                </c:pt>
                <c:pt idx="21">
                  <c:v>-1.0156533385418109E-2</c:v>
                </c:pt>
                <c:pt idx="22">
                  <c:v>3.4063061219850477E-2</c:v>
                </c:pt>
                <c:pt idx="23">
                  <c:v>3.119545192734674E-2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EC-4A1B-8546-5C0063893A6F}"/>
            </c:ext>
          </c:extLst>
        </c:ser>
        <c:ser>
          <c:idx val="1"/>
          <c:order val="1"/>
          <c:tx>
            <c:strRef>
              <c:f>data!$B$65</c:f>
              <c:strCache>
                <c:ptCount val="1"/>
                <c:pt idx="0">
                  <c:v>Wisconsin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data!$E$4:$AB$4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data!$E$65:$AB$65</c:f>
              <c:numCache>
                <c:formatCode>0.0%</c:formatCode>
                <c:ptCount val="24"/>
                <c:pt idx="0">
                  <c:v>4.9002028827750399E-2</c:v>
                </c:pt>
                <c:pt idx="1">
                  <c:v>2.6594180888868113E-2</c:v>
                </c:pt>
                <c:pt idx="2">
                  <c:v>2.7372071132752085E-2</c:v>
                </c:pt>
                <c:pt idx="3">
                  <c:v>4.5430952604197161E-2</c:v>
                </c:pt>
                <c:pt idx="4">
                  <c:v>3.631923800866721E-2</c:v>
                </c:pt>
                <c:pt idx="5">
                  <c:v>6.112525970103988E-2</c:v>
                </c:pt>
                <c:pt idx="6">
                  <c:v>4.5968924707464165E-2</c:v>
                </c:pt>
                <c:pt idx="7">
                  <c:v>3.5515212118106598E-2</c:v>
                </c:pt>
                <c:pt idx="8">
                  <c:v>-1.6684084243331898E-2</c:v>
                </c:pt>
                <c:pt idx="9">
                  <c:v>2.8164937403906354E-2</c:v>
                </c:pt>
                <c:pt idx="10">
                  <c:v>5.8584105274334553E-2</c:v>
                </c:pt>
                <c:pt idx="11">
                  <c:v>4.7851228292110415E-2</c:v>
                </c:pt>
                <c:pt idx="12">
                  <c:v>6.4761120496166225E-3</c:v>
                </c:pt>
                <c:pt idx="13">
                  <c:v>4.3369010156113275E-2</c:v>
                </c:pt>
                <c:pt idx="14">
                  <c:v>4.4345158160786546E-2</c:v>
                </c:pt>
                <c:pt idx="15">
                  <c:v>1.7827794063075997E-2</c:v>
                </c:pt>
                <c:pt idx="16">
                  <c:v>3.8160466195214848E-2</c:v>
                </c:pt>
                <c:pt idx="17">
                  <c:v>5.1103002236197348E-2</c:v>
                </c:pt>
                <c:pt idx="18">
                  <c:v>3.3627058270269128E-2</c:v>
                </c:pt>
                <c:pt idx="19">
                  <c:v>4.7293917930181673E-2</c:v>
                </c:pt>
                <c:pt idx="20">
                  <c:v>6.5708027909566979E-2</c:v>
                </c:pt>
                <c:pt idx="21">
                  <c:v>-1.3339395906634133E-3</c:v>
                </c:pt>
                <c:pt idx="22">
                  <c:v>3.7852893046106839E-2</c:v>
                </c:pt>
                <c:pt idx="23">
                  <c:v>3.5318846024999795E-2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EC-4A1B-8546-5C0063893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5814303"/>
        <c:axId val="1259841375"/>
      </c:lineChart>
      <c:catAx>
        <c:axId val="1005814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9841375"/>
        <c:crosses val="autoZero"/>
        <c:auto val="1"/>
        <c:lblAlgn val="ctr"/>
        <c:lblOffset val="100"/>
        <c:noMultiLvlLbl val="0"/>
      </c:catAx>
      <c:valAx>
        <c:axId val="1259841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5814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Annual Change in Wage and Salary Income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data!$B$68</c:f>
              <c:strCache>
                <c:ptCount val="1"/>
                <c:pt idx="0">
                  <c:v>Madison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data!$E$4:$AB$4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data!$E$68:$AB$68</c:f>
              <c:numCache>
                <c:formatCode>0.0%</c:formatCode>
                <c:ptCount val="24"/>
                <c:pt idx="0">
                  <c:v>5.5868951203182027E-2</c:v>
                </c:pt>
                <c:pt idx="1">
                  <c:v>5.119146995785151E-2</c:v>
                </c:pt>
                <c:pt idx="2">
                  <c:v>3.9779347036755786E-2</c:v>
                </c:pt>
                <c:pt idx="3">
                  <c:v>5.5620813208270725E-2</c:v>
                </c:pt>
                <c:pt idx="4">
                  <c:v>4.0265117704816111E-2</c:v>
                </c:pt>
                <c:pt idx="5">
                  <c:v>4.8942083632441902E-2</c:v>
                </c:pt>
                <c:pt idx="6">
                  <c:v>4.5290625224441827E-2</c:v>
                </c:pt>
                <c:pt idx="7">
                  <c:v>2.9522135161947016E-2</c:v>
                </c:pt>
                <c:pt idx="8">
                  <c:v>-2.8430709005017096E-2</c:v>
                </c:pt>
                <c:pt idx="9">
                  <c:v>1.7990929689441826E-2</c:v>
                </c:pt>
                <c:pt idx="10">
                  <c:v>5.4540703536605672E-2</c:v>
                </c:pt>
                <c:pt idx="11">
                  <c:v>4.4645086249828658E-2</c:v>
                </c:pt>
                <c:pt idx="12">
                  <c:v>5.777289366365701E-2</c:v>
                </c:pt>
                <c:pt idx="13">
                  <c:v>3.3803576280755809E-2</c:v>
                </c:pt>
                <c:pt idx="14">
                  <c:v>6.5036648892548454E-2</c:v>
                </c:pt>
                <c:pt idx="15">
                  <c:v>4.6268642193810106E-2</c:v>
                </c:pt>
                <c:pt idx="16">
                  <c:v>4.104853423264565E-2</c:v>
                </c:pt>
                <c:pt idx="17">
                  <c:v>5.0276965643622162E-2</c:v>
                </c:pt>
                <c:pt idx="18">
                  <c:v>6.5106698740572844E-2</c:v>
                </c:pt>
                <c:pt idx="19">
                  <c:v>1.741838745421509E-2</c:v>
                </c:pt>
                <c:pt idx="20">
                  <c:v>8.9101929093881926E-2</c:v>
                </c:pt>
                <c:pt idx="21">
                  <c:v>6.2404486702197337E-2</c:v>
                </c:pt>
                <c:pt idx="22">
                  <c:v>5.4163303208890401E-2</c:v>
                </c:pt>
                <c:pt idx="23">
                  <c:v>4.8711240260850941E-2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CA-4A33-B43C-57B42C75A9BE}"/>
            </c:ext>
          </c:extLst>
        </c:ser>
        <c:ser>
          <c:idx val="1"/>
          <c:order val="1"/>
          <c:tx>
            <c:strRef>
              <c:f>data!$B$65</c:f>
              <c:strCache>
                <c:ptCount val="1"/>
                <c:pt idx="0">
                  <c:v>Wisconsin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data!$E$4:$AB$4</c:f>
              <c:numCache>
                <c:formatCode>General</c:formatCode>
                <c:ptCount val="2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  <c:pt idx="23">
                  <c:v>2024</c:v>
                </c:pt>
              </c:numCache>
            </c:numRef>
          </c:cat>
          <c:val>
            <c:numRef>
              <c:f>data!$E$69:$AB$69</c:f>
              <c:numCache>
                <c:formatCode>0.0%</c:formatCode>
                <c:ptCount val="24"/>
                <c:pt idx="0">
                  <c:v>2.4839928327611949E-2</c:v>
                </c:pt>
                <c:pt idx="1">
                  <c:v>2.6040227015621475E-2</c:v>
                </c:pt>
                <c:pt idx="2">
                  <c:v>3.2690433177890776E-2</c:v>
                </c:pt>
                <c:pt idx="3">
                  <c:v>5.0669667680017794E-2</c:v>
                </c:pt>
                <c:pt idx="4">
                  <c:v>2.8942589174995703E-2</c:v>
                </c:pt>
                <c:pt idx="5">
                  <c:v>4.6816154906772267E-2</c:v>
                </c:pt>
                <c:pt idx="6">
                  <c:v>4.0496672196271399E-2</c:v>
                </c:pt>
                <c:pt idx="7">
                  <c:v>2.5523781707005755E-2</c:v>
                </c:pt>
                <c:pt idx="8">
                  <c:v>-4.6446185439879883E-2</c:v>
                </c:pt>
                <c:pt idx="9">
                  <c:v>1.6309366189851016E-2</c:v>
                </c:pt>
                <c:pt idx="10">
                  <c:v>3.975390643059451E-2</c:v>
                </c:pt>
                <c:pt idx="11">
                  <c:v>3.7079597488028471E-2</c:v>
                </c:pt>
                <c:pt idx="12">
                  <c:v>2.8624734816750763E-2</c:v>
                </c:pt>
                <c:pt idx="13">
                  <c:v>3.800516589865266E-2</c:v>
                </c:pt>
                <c:pt idx="14">
                  <c:v>4.4648248573557758E-2</c:v>
                </c:pt>
                <c:pt idx="15">
                  <c:v>2.6236297162502309E-2</c:v>
                </c:pt>
                <c:pt idx="16">
                  <c:v>3.6165942027679865E-2</c:v>
                </c:pt>
                <c:pt idx="17">
                  <c:v>4.4941516608594689E-2</c:v>
                </c:pt>
                <c:pt idx="18">
                  <c:v>3.4573696199464488E-2</c:v>
                </c:pt>
                <c:pt idx="19">
                  <c:v>1.0338111083783019E-3</c:v>
                </c:pt>
                <c:pt idx="20">
                  <c:v>8.2701266062800149E-2</c:v>
                </c:pt>
                <c:pt idx="21">
                  <c:v>5.223972635980445E-2</c:v>
                </c:pt>
                <c:pt idx="22">
                  <c:v>4.2829326568766701E-2</c:v>
                </c:pt>
                <c:pt idx="23">
                  <c:v>3.6606551124359843E-2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CA-4A33-B43C-57B42C75A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5814303"/>
        <c:axId val="1259841375"/>
      </c:lineChart>
      <c:catAx>
        <c:axId val="1005814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9841375"/>
        <c:crosses val="autoZero"/>
        <c:auto val="1"/>
        <c:lblAlgn val="ctr"/>
        <c:lblOffset val="100"/>
        <c:noMultiLvlLbl val="0"/>
      </c:catAx>
      <c:valAx>
        <c:axId val="12598413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058143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Per Capita Personal Income (In Dollars)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data!$B$66</c:f>
              <c:strCache>
                <c:ptCount val="1"/>
                <c:pt idx="0">
                  <c:v>Janesville-Beloit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data!$D$4:$AA$4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data!$D$66:$AA$66</c:f>
              <c:numCache>
                <c:formatCode>General</c:formatCode>
                <c:ptCount val="24"/>
                <c:pt idx="0">
                  <c:v>26803.533948997701</c:v>
                </c:pt>
                <c:pt idx="1">
                  <c:v>27510.589264496499</c:v>
                </c:pt>
                <c:pt idx="2">
                  <c:v>28287.115629963198</c:v>
                </c:pt>
                <c:pt idx="3">
                  <c:v>29139.069670962199</c:v>
                </c:pt>
                <c:pt idx="4">
                  <c:v>29884.516812794998</c:v>
                </c:pt>
                <c:pt idx="5">
                  <c:v>30649.204840489601</c:v>
                </c:pt>
                <c:pt idx="6">
                  <c:v>32480.578788681501</c:v>
                </c:pt>
                <c:pt idx="7">
                  <c:v>33123.8931412276</c:v>
                </c:pt>
                <c:pt idx="8">
                  <c:v>33634.820444826197</c:v>
                </c:pt>
                <c:pt idx="9">
                  <c:v>32941.119998005102</c:v>
                </c:pt>
                <c:pt idx="10">
                  <c:v>33819.848995382497</c:v>
                </c:pt>
                <c:pt idx="11">
                  <c:v>35772.4858788868</c:v>
                </c:pt>
                <c:pt idx="12">
                  <c:v>37473.588854527799</c:v>
                </c:pt>
                <c:pt idx="13">
                  <c:v>38349.555010882999</c:v>
                </c:pt>
                <c:pt idx="14">
                  <c:v>38663.509818543302</c:v>
                </c:pt>
                <c:pt idx="15">
                  <c:v>40262.549221768102</c:v>
                </c:pt>
                <c:pt idx="16">
                  <c:v>41038.3151500124</c:v>
                </c:pt>
                <c:pt idx="17">
                  <c:v>42211.8492031688</c:v>
                </c:pt>
                <c:pt idx="18">
                  <c:v>44294.994904036197</c:v>
                </c:pt>
                <c:pt idx="19">
                  <c:v>46236.0333998555</c:v>
                </c:pt>
                <c:pt idx="20">
                  <c:v>48420.334622067501</c:v>
                </c:pt>
                <c:pt idx="21">
                  <c:v>51537.254480216601</c:v>
                </c:pt>
                <c:pt idx="22">
                  <c:v>51330.0862500152</c:v>
                </c:pt>
                <c:pt idx="23">
                  <c:v>53188.849057810497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11-435F-90FD-4E98B4B37C36}"/>
            </c:ext>
          </c:extLst>
        </c:ser>
        <c:ser>
          <c:idx val="1"/>
          <c:order val="1"/>
          <c:tx>
            <c:strRef>
              <c:f>data!$B$43</c:f>
              <c:strCache>
                <c:ptCount val="1"/>
                <c:pt idx="0">
                  <c:v>Wisconsin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data!$D$43:$AA$43</c:f>
              <c:numCache>
                <c:formatCode>General</c:formatCode>
                <c:ptCount val="24"/>
                <c:pt idx="0">
                  <c:v>29677.0324339937</c:v>
                </c:pt>
                <c:pt idx="1">
                  <c:v>30933.396662291299</c:v>
                </c:pt>
                <c:pt idx="2">
                  <c:v>31539.2356448301</c:v>
                </c:pt>
                <c:pt idx="3">
                  <c:v>32195.582176018401</c:v>
                </c:pt>
                <c:pt idx="4">
                  <c:v>33447.600109032202</c:v>
                </c:pt>
                <c:pt idx="5">
                  <c:v>34458.302895010602</c:v>
                </c:pt>
                <c:pt idx="6">
                  <c:v>36357.995259403397</c:v>
                </c:pt>
                <c:pt idx="7">
                  <c:v>37806.4271662424</c:v>
                </c:pt>
                <c:pt idx="8">
                  <c:v>38935.845773127599</c:v>
                </c:pt>
                <c:pt idx="9">
                  <c:v>38094.152328978598</c:v>
                </c:pt>
                <c:pt idx="10">
                  <c:v>38991.052830312598</c:v>
                </c:pt>
                <c:pt idx="11">
                  <c:v>41166.430657638397</c:v>
                </c:pt>
                <c:pt idx="12">
                  <c:v>43018.100400766998</c:v>
                </c:pt>
                <c:pt idx="13">
                  <c:v>43173.309089559298</c:v>
                </c:pt>
                <c:pt idx="14">
                  <c:v>44927.548511806897</c:v>
                </c:pt>
                <c:pt idx="15">
                  <c:v>46834.673960871798</c:v>
                </c:pt>
                <c:pt idx="16">
                  <c:v>47565.534674823</c:v>
                </c:pt>
                <c:pt idx="17">
                  <c:v>49239</c:v>
                </c:pt>
                <c:pt idx="18">
                  <c:v>51611</c:v>
                </c:pt>
                <c:pt idx="19">
                  <c:v>53207</c:v>
                </c:pt>
                <c:pt idx="20">
                  <c:v>55487</c:v>
                </c:pt>
                <c:pt idx="21">
                  <c:v>59093.837906948596</c:v>
                </c:pt>
                <c:pt idx="22">
                  <c:v>58883.977823240901</c:v>
                </c:pt>
                <c:pt idx="23">
                  <c:v>60956.740877424665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11-435F-90FD-4E98B4B37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063311"/>
        <c:axId val="1259855103"/>
      </c:lineChart>
      <c:catAx>
        <c:axId val="1247063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9855103"/>
        <c:crosses val="autoZero"/>
        <c:auto val="1"/>
        <c:lblAlgn val="ctr"/>
        <c:lblOffset val="100"/>
        <c:noMultiLvlLbl val="0"/>
      </c:catAx>
      <c:valAx>
        <c:axId val="1259855103"/>
        <c:scaling>
          <c:orientation val="minMax"/>
          <c:min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7063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185736</xdr:rowOff>
    </xdr:from>
    <xdr:to>
      <xdr:col>15</xdr:col>
      <xdr:colOff>323850</xdr:colOff>
      <xdr:row>23</xdr:row>
      <xdr:rowOff>190499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37B782B-005A-409D-B76F-846084B5EC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16</xdr:col>
      <xdr:colOff>190500</xdr:colOff>
      <xdr:row>24</xdr:row>
      <xdr:rowOff>4763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2871840-5D8C-4261-BBB9-F5DB819E3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16</xdr:col>
      <xdr:colOff>190500</xdr:colOff>
      <xdr:row>24</xdr:row>
      <xdr:rowOff>4763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989C7B-A94A-4DA7-8412-44C0C2F91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585786</xdr:colOff>
      <xdr:row>6</xdr:row>
      <xdr:rowOff>4761</xdr:rowOff>
    </xdr:from>
    <xdr:to>
      <xdr:col>15</xdr:col>
      <xdr:colOff>38099</xdr:colOff>
      <xdr:row>17</xdr:row>
      <xdr:rowOff>314325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952599-F531-4647-8D2E-2FBFF5B01B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B62B8-4486-4130-ABF3-2724F9CFE43F}">
  <dimension ref="A4:AB69"/>
  <sheetViews>
    <sheetView workbookViewId="0">
      <pane xSplit="3" ySplit="4" topLeftCell="F44" activePane="bottomRight" state="frozen"/>
      <selection pane="topRight" activeCell="D1" sqref="D1"/>
      <selection pane="bottomLeft" activeCell="A5" sqref="A5"/>
      <selection pane="bottomRight" activeCell="AB69" sqref="AB69"/>
    </sheetView>
  </sheetViews>
  <sheetFormatPr defaultRowHeight="15" x14ac:dyDescent="0.25"/>
  <cols>
    <col min="1" max="1" width="26" bestFit="1" customWidth="1"/>
    <col min="2" max="3" width="10.42578125" customWidth="1"/>
    <col min="5" max="5" width="9.5703125" bestFit="1" customWidth="1"/>
  </cols>
  <sheetData>
    <row r="4" spans="1:28" x14ac:dyDescent="0.25">
      <c r="A4" t="s">
        <v>41</v>
      </c>
      <c r="B4" t="s">
        <v>40</v>
      </c>
      <c r="C4" t="s">
        <v>39</v>
      </c>
      <c r="D4">
        <v>2000</v>
      </c>
      <c r="E4">
        <v>2001</v>
      </c>
      <c r="F4">
        <v>2002</v>
      </c>
      <c r="G4">
        <v>2003</v>
      </c>
      <c r="H4">
        <v>2004</v>
      </c>
      <c r="I4">
        <v>2005</v>
      </c>
      <c r="J4">
        <v>2006</v>
      </c>
      <c r="K4">
        <v>2007</v>
      </c>
      <c r="L4">
        <v>2008</v>
      </c>
      <c r="M4">
        <v>2009</v>
      </c>
      <c r="N4">
        <v>2010</v>
      </c>
      <c r="O4">
        <v>2011</v>
      </c>
      <c r="P4">
        <v>2012</v>
      </c>
      <c r="Q4">
        <v>2013</v>
      </c>
      <c r="R4">
        <v>2014</v>
      </c>
      <c r="S4">
        <v>2015</v>
      </c>
      <c r="T4">
        <v>2016</v>
      </c>
      <c r="U4">
        <v>2017</v>
      </c>
      <c r="V4">
        <v>2018</v>
      </c>
      <c r="W4">
        <v>2019</v>
      </c>
      <c r="X4">
        <v>2020</v>
      </c>
      <c r="Y4">
        <v>2021</v>
      </c>
      <c r="Z4">
        <v>2022</v>
      </c>
      <c r="AA4">
        <v>2023</v>
      </c>
      <c r="AB4">
        <v>2024</v>
      </c>
    </row>
    <row r="5" spans="1:28" x14ac:dyDescent="0.25">
      <c r="A5" t="s">
        <v>33</v>
      </c>
      <c r="B5" t="s">
        <v>20</v>
      </c>
      <c r="C5" t="s">
        <v>36</v>
      </c>
      <c r="D5">
        <v>116.283333333333</v>
      </c>
      <c r="E5">
        <v>115.06666666666599</v>
      </c>
      <c r="F5">
        <v>114.05</v>
      </c>
      <c r="G5">
        <v>115.466666666666</v>
      </c>
      <c r="H5">
        <v>116.5</v>
      </c>
      <c r="I5">
        <v>118.61666666666601</v>
      </c>
      <c r="J5">
        <v>119.083333333333</v>
      </c>
      <c r="K5">
        <v>119.583333333333</v>
      </c>
      <c r="L5">
        <v>119.666666666666</v>
      </c>
      <c r="M5">
        <v>115.633333333333</v>
      </c>
      <c r="N5">
        <v>115.19166666666599</v>
      </c>
      <c r="O5">
        <v>116.183333333333</v>
      </c>
      <c r="P5">
        <v>117.02500000000001</v>
      </c>
      <c r="Q5">
        <v>118.683333333333</v>
      </c>
      <c r="R5">
        <v>121.058333333333</v>
      </c>
      <c r="S5">
        <v>123.041666666666</v>
      </c>
      <c r="T5">
        <v>125.158333333333</v>
      </c>
      <c r="U5">
        <v>125.02500000000001</v>
      </c>
      <c r="V5">
        <v>126.216666666666</v>
      </c>
      <c r="W5">
        <v>127.425</v>
      </c>
      <c r="X5">
        <v>121.4</v>
      </c>
      <c r="Y5">
        <v>124.60080000000001</v>
      </c>
      <c r="Z5">
        <v>128.930375</v>
      </c>
      <c r="AA5">
        <v>130.96152499999999</v>
      </c>
      <c r="AB5">
        <v>131.703675</v>
      </c>
    </row>
    <row r="6" spans="1:28" x14ac:dyDescent="0.25">
      <c r="A6" t="s">
        <v>33</v>
      </c>
      <c r="B6" t="s">
        <v>21</v>
      </c>
      <c r="C6" t="s">
        <v>36</v>
      </c>
      <c r="D6">
        <v>78.2</v>
      </c>
      <c r="E6">
        <v>78.2</v>
      </c>
      <c r="F6">
        <v>77.866666666666603</v>
      </c>
      <c r="G6">
        <v>78.4166666666666</v>
      </c>
      <c r="H6">
        <v>79.275000000000006</v>
      </c>
      <c r="I6">
        <v>81.0833333333333</v>
      </c>
      <c r="J6">
        <v>83.375</v>
      </c>
      <c r="K6">
        <v>84.5833333333333</v>
      </c>
      <c r="L6">
        <v>83.55</v>
      </c>
      <c r="M6">
        <v>80.025000000000006</v>
      </c>
      <c r="N6">
        <v>81</v>
      </c>
      <c r="O6">
        <v>81.933333333333294</v>
      </c>
      <c r="P6">
        <v>83.4583333333333</v>
      </c>
      <c r="Q6">
        <v>83.433333333333294</v>
      </c>
      <c r="R6">
        <v>84.2916666666666</v>
      </c>
      <c r="S6">
        <v>85.233333333333306</v>
      </c>
      <c r="T6">
        <v>86.0416666666666</v>
      </c>
      <c r="U6">
        <v>86.566666666666606</v>
      </c>
      <c r="V6">
        <v>87.2916666666666</v>
      </c>
      <c r="W6">
        <v>87.591666666666598</v>
      </c>
      <c r="X6">
        <v>83.2916666666666</v>
      </c>
      <c r="Y6">
        <v>86.377504999999999</v>
      </c>
      <c r="Z6">
        <v>88.797712500000003</v>
      </c>
      <c r="AA6">
        <v>89.6252925</v>
      </c>
      <c r="AB6">
        <v>89.528427499999907</v>
      </c>
    </row>
    <row r="7" spans="1:28" x14ac:dyDescent="0.25">
      <c r="A7" t="s">
        <v>33</v>
      </c>
      <c r="B7" t="s">
        <v>22</v>
      </c>
      <c r="C7" t="s">
        <v>36</v>
      </c>
      <c r="D7">
        <v>48.25</v>
      </c>
      <c r="E7">
        <v>48.091666666666598</v>
      </c>
      <c r="F7">
        <v>48.2916666666666</v>
      </c>
      <c r="G7">
        <v>47.533333333333303</v>
      </c>
      <c r="H7">
        <v>48.15</v>
      </c>
      <c r="I7">
        <v>48.424999999999997</v>
      </c>
      <c r="J7">
        <v>48.5416666666666</v>
      </c>
      <c r="K7">
        <v>48.7083333333333</v>
      </c>
      <c r="L7">
        <v>48.341666666666598</v>
      </c>
      <c r="M7">
        <v>45.183333333333302</v>
      </c>
      <c r="N7">
        <v>45.05</v>
      </c>
      <c r="O7">
        <v>45.1666666666666</v>
      </c>
      <c r="P7">
        <v>45.658333333333303</v>
      </c>
      <c r="Q7">
        <v>47.091666666666598</v>
      </c>
      <c r="R7">
        <v>47.658333333333303</v>
      </c>
      <c r="S7">
        <v>47.9583333333333</v>
      </c>
      <c r="T7">
        <v>47.774999999999999</v>
      </c>
      <c r="U7">
        <v>47.891666666666602</v>
      </c>
      <c r="V7">
        <v>48.566666666666599</v>
      </c>
      <c r="W7">
        <v>49.0416666666666</v>
      </c>
      <c r="X7">
        <v>45.9583333333333</v>
      </c>
      <c r="Y7">
        <v>48.182282499999999</v>
      </c>
      <c r="Z7">
        <v>49.350285</v>
      </c>
      <c r="AA7">
        <v>49.703137499999997</v>
      </c>
      <c r="AB7">
        <v>49.632872499999998</v>
      </c>
    </row>
    <row r="8" spans="1:28" x14ac:dyDescent="0.25">
      <c r="A8" t="s">
        <v>33</v>
      </c>
      <c r="B8" t="s">
        <v>23</v>
      </c>
      <c r="C8" t="s">
        <v>36</v>
      </c>
      <c r="D8">
        <v>164.32499999999999</v>
      </c>
      <c r="E8">
        <v>163.00833333333301</v>
      </c>
      <c r="F8">
        <v>162.75833333333301</v>
      </c>
      <c r="G8">
        <v>163.375</v>
      </c>
      <c r="H8">
        <v>167.208333333333</v>
      </c>
      <c r="I8">
        <v>168.21666666666599</v>
      </c>
      <c r="J8">
        <v>168.85833333333301</v>
      </c>
      <c r="K8">
        <v>169.65</v>
      </c>
      <c r="L8">
        <v>168.558333333333</v>
      </c>
      <c r="M8">
        <v>163.85</v>
      </c>
      <c r="N8">
        <v>165.041666666666</v>
      </c>
      <c r="O8">
        <v>165.933333333333</v>
      </c>
      <c r="P8">
        <v>167.31666666666601</v>
      </c>
      <c r="Q8">
        <v>169.141666666666</v>
      </c>
      <c r="R8">
        <v>171.083333333333</v>
      </c>
      <c r="S8">
        <v>173.48333333333301</v>
      </c>
      <c r="T8">
        <v>175.92500000000001</v>
      </c>
      <c r="U8">
        <v>178.308333333333</v>
      </c>
      <c r="V8">
        <v>180.625</v>
      </c>
      <c r="W8">
        <v>180.25833333333301</v>
      </c>
      <c r="X8">
        <v>170.67500000000001</v>
      </c>
      <c r="Y8">
        <v>174.98316666666599</v>
      </c>
      <c r="Z8">
        <v>181.19857500000001</v>
      </c>
      <c r="AA8">
        <v>183.88034999999999</v>
      </c>
      <c r="AB8">
        <v>184.6816</v>
      </c>
    </row>
    <row r="9" spans="1:28" x14ac:dyDescent="0.25">
      <c r="A9" t="s">
        <v>33</v>
      </c>
      <c r="B9" t="s">
        <v>24</v>
      </c>
      <c r="C9" t="s">
        <v>36</v>
      </c>
      <c r="D9">
        <v>69.733333333333306</v>
      </c>
      <c r="E9">
        <v>68.866666666666603</v>
      </c>
      <c r="F9">
        <v>67.408333333333303</v>
      </c>
      <c r="G9">
        <v>67.233333333333306</v>
      </c>
      <c r="H9">
        <v>68.266666666666595</v>
      </c>
      <c r="I9">
        <v>69.0416666666666</v>
      </c>
      <c r="J9">
        <v>70.2083333333333</v>
      </c>
      <c r="K9">
        <v>69.941666666666606</v>
      </c>
      <c r="L9">
        <v>68.116666666666603</v>
      </c>
      <c r="M9">
        <v>61.8333333333333</v>
      </c>
      <c r="N9">
        <v>61.383333333333297</v>
      </c>
      <c r="O9">
        <v>60.966666666666598</v>
      </c>
      <c r="P9">
        <v>62.441666666666599</v>
      </c>
      <c r="Q9">
        <v>63.8</v>
      </c>
      <c r="R9">
        <v>64.683333333333294</v>
      </c>
      <c r="S9">
        <v>66.574999999999903</v>
      </c>
      <c r="T9">
        <v>67.55</v>
      </c>
      <c r="U9">
        <v>68.75</v>
      </c>
      <c r="V9">
        <v>69.7</v>
      </c>
      <c r="W9">
        <v>70.400000000000006</v>
      </c>
      <c r="X9">
        <v>66.349999999999994</v>
      </c>
      <c r="Y9">
        <v>68.244243333333301</v>
      </c>
      <c r="Z9">
        <v>70.555599999999998</v>
      </c>
      <c r="AA9">
        <v>71.552427499999894</v>
      </c>
      <c r="AB9">
        <v>71.884182499999994</v>
      </c>
    </row>
    <row r="10" spans="1:28" x14ac:dyDescent="0.25">
      <c r="A10" t="s">
        <v>33</v>
      </c>
      <c r="B10" t="s">
        <v>25</v>
      </c>
      <c r="C10" t="s">
        <v>36</v>
      </c>
      <c r="D10">
        <v>72.9166666666666</v>
      </c>
      <c r="E10">
        <v>73.216666666666598</v>
      </c>
      <c r="F10">
        <v>72.7916666666666</v>
      </c>
      <c r="G10">
        <v>71.7916666666666</v>
      </c>
      <c r="H10">
        <v>72.633333333333297</v>
      </c>
      <c r="I10">
        <v>72.7083333333333</v>
      </c>
      <c r="J10">
        <v>75.241666666666603</v>
      </c>
      <c r="K10">
        <v>75.2916666666666</v>
      </c>
      <c r="L10">
        <v>75.7083333333333</v>
      </c>
      <c r="M10">
        <v>73.55</v>
      </c>
      <c r="N10">
        <v>74.016666666666595</v>
      </c>
      <c r="O10">
        <v>74.116666666666603</v>
      </c>
      <c r="P10">
        <v>75.6666666666666</v>
      </c>
      <c r="Q10">
        <v>76.658333333333303</v>
      </c>
      <c r="R10">
        <v>76.883333333333297</v>
      </c>
      <c r="S10">
        <v>77.375</v>
      </c>
      <c r="T10">
        <v>78.45</v>
      </c>
      <c r="U10">
        <v>78.733333333333306</v>
      </c>
      <c r="V10">
        <v>78.900000000000006</v>
      </c>
      <c r="W10">
        <v>78.566666666666606</v>
      </c>
      <c r="X10">
        <v>73.875</v>
      </c>
      <c r="Y10">
        <v>76.347702499999997</v>
      </c>
      <c r="Z10">
        <v>79.122015000000005</v>
      </c>
      <c r="AA10">
        <v>80.374790000000004</v>
      </c>
      <c r="AB10">
        <v>80.772684999999996</v>
      </c>
    </row>
    <row r="11" spans="1:28" x14ac:dyDescent="0.25">
      <c r="A11" t="s">
        <v>33</v>
      </c>
      <c r="B11" t="s">
        <v>26</v>
      </c>
      <c r="C11" t="s">
        <v>36</v>
      </c>
      <c r="D11">
        <v>338.09166666666601</v>
      </c>
      <c r="E11">
        <v>343.58333333333297</v>
      </c>
      <c r="F11">
        <v>345.375</v>
      </c>
      <c r="G11">
        <v>344.88333333333298</v>
      </c>
      <c r="H11">
        <v>352.44166666666598</v>
      </c>
      <c r="I11">
        <v>360.70833333333297</v>
      </c>
      <c r="J11">
        <v>362.13333333333298</v>
      </c>
      <c r="K11">
        <v>363.291666666666</v>
      </c>
      <c r="L11">
        <v>364.99166666666599</v>
      </c>
      <c r="M11">
        <v>356.89166666666603</v>
      </c>
      <c r="N11">
        <v>359.31666666666598</v>
      </c>
      <c r="O11">
        <v>361.99166666666599</v>
      </c>
      <c r="P11">
        <v>366.61666666666599</v>
      </c>
      <c r="Q11">
        <v>373.70833333333297</v>
      </c>
      <c r="R11">
        <v>381.61666666666599</v>
      </c>
      <c r="S11">
        <v>391.166666666666</v>
      </c>
      <c r="T11">
        <v>399.666666666666</v>
      </c>
      <c r="U11">
        <v>403.416666666666</v>
      </c>
      <c r="V11">
        <v>408.375</v>
      </c>
      <c r="W11">
        <v>412.71666666666601</v>
      </c>
      <c r="X11">
        <v>390</v>
      </c>
      <c r="Y11">
        <v>399.49289166666603</v>
      </c>
      <c r="Z11">
        <v>416.93602499999997</v>
      </c>
      <c r="AA11">
        <v>425.67325</v>
      </c>
      <c r="AB11">
        <v>430.03257500000001</v>
      </c>
    </row>
    <row r="12" spans="1:28" x14ac:dyDescent="0.25">
      <c r="A12" t="s">
        <v>33</v>
      </c>
      <c r="B12" t="s">
        <v>27</v>
      </c>
      <c r="C12" t="s">
        <v>36</v>
      </c>
      <c r="D12">
        <v>874.80833333333305</v>
      </c>
      <c r="E12">
        <v>862.99166666666599</v>
      </c>
      <c r="F12">
        <v>844.58333333333303</v>
      </c>
      <c r="G12">
        <v>835.00833333333298</v>
      </c>
      <c r="H12">
        <v>836.375</v>
      </c>
      <c r="I12">
        <v>844.78333333333296</v>
      </c>
      <c r="J12">
        <v>854.76666666666597</v>
      </c>
      <c r="K12">
        <v>861.41666666666595</v>
      </c>
      <c r="L12">
        <v>856.82500000000005</v>
      </c>
      <c r="M12">
        <v>815.75833333333298</v>
      </c>
      <c r="N12">
        <v>808.45833333333303</v>
      </c>
      <c r="O12">
        <v>814.05</v>
      </c>
      <c r="P12">
        <v>821.32500000000005</v>
      </c>
      <c r="Q12">
        <v>833.64166666666597</v>
      </c>
      <c r="R12">
        <v>845.11666666666599</v>
      </c>
      <c r="S12">
        <v>856.06666666666604</v>
      </c>
      <c r="T12">
        <v>863.95833333333303</v>
      </c>
      <c r="U12">
        <v>867.85833333333301</v>
      </c>
      <c r="V12">
        <v>874.70833333333303</v>
      </c>
      <c r="W12">
        <v>875.14166666666597</v>
      </c>
      <c r="X12">
        <v>818.375</v>
      </c>
      <c r="Y12">
        <v>831.66800833333298</v>
      </c>
      <c r="Z12">
        <v>863.01007500000003</v>
      </c>
      <c r="AA12">
        <v>876.99067500000001</v>
      </c>
      <c r="AB12">
        <v>881.72019999999998</v>
      </c>
    </row>
    <row r="13" spans="1:28" x14ac:dyDescent="0.25">
      <c r="A13" t="s">
        <v>33</v>
      </c>
      <c r="B13" t="s">
        <v>28</v>
      </c>
      <c r="C13" t="s">
        <v>36</v>
      </c>
      <c r="D13">
        <v>91.491666666666603</v>
      </c>
      <c r="E13">
        <v>92.316666666666606</v>
      </c>
      <c r="F13">
        <v>91.591666666666598</v>
      </c>
      <c r="G13">
        <v>89.766666666666595</v>
      </c>
      <c r="H13">
        <v>89.974999999999994</v>
      </c>
      <c r="I13">
        <v>91.15</v>
      </c>
      <c r="J13">
        <v>91.8333333333333</v>
      </c>
      <c r="K13">
        <v>92.758333333333297</v>
      </c>
      <c r="L13">
        <v>93.483333333333306</v>
      </c>
      <c r="M13">
        <v>91</v>
      </c>
      <c r="N13">
        <v>92.633333333333297</v>
      </c>
      <c r="O13">
        <v>93.016666666666595</v>
      </c>
      <c r="P13">
        <v>93.683333333333294</v>
      </c>
      <c r="Q13">
        <v>93.325000000000003</v>
      </c>
      <c r="R13">
        <v>93.825000000000003</v>
      </c>
      <c r="S13">
        <v>94.641666666666595</v>
      </c>
      <c r="T13">
        <v>96.866666666666603</v>
      </c>
      <c r="U13">
        <v>97.8</v>
      </c>
      <c r="V13">
        <v>97.4</v>
      </c>
      <c r="W13">
        <v>96.941666666666606</v>
      </c>
      <c r="X13">
        <v>92.9</v>
      </c>
      <c r="Y13">
        <v>95.563524999999998</v>
      </c>
      <c r="Z13">
        <v>97.850290000000001</v>
      </c>
      <c r="AA13">
        <v>98.5265725</v>
      </c>
      <c r="AB13">
        <v>98.469957499999893</v>
      </c>
    </row>
    <row r="14" spans="1:28" x14ac:dyDescent="0.25">
      <c r="A14" t="s">
        <v>33</v>
      </c>
      <c r="B14" t="s">
        <v>29</v>
      </c>
      <c r="C14" t="s">
        <v>36</v>
      </c>
      <c r="D14">
        <v>81.783333333333303</v>
      </c>
      <c r="E14">
        <v>79.816666666666606</v>
      </c>
      <c r="F14">
        <v>78.816666666666606</v>
      </c>
      <c r="G14">
        <v>78.016666666666595</v>
      </c>
      <c r="H14">
        <v>79.466666666666598</v>
      </c>
      <c r="I14">
        <v>79.424999999999997</v>
      </c>
      <c r="J14">
        <v>79.974999999999994</v>
      </c>
      <c r="K14">
        <v>79.9166666666666</v>
      </c>
      <c r="L14">
        <v>78.991666666666603</v>
      </c>
      <c r="M14">
        <v>74.391666666666595</v>
      </c>
      <c r="N14">
        <v>73.875</v>
      </c>
      <c r="O14">
        <v>74.908333333333303</v>
      </c>
      <c r="P14">
        <v>75.733333333333306</v>
      </c>
      <c r="Q14">
        <v>75.224999999999994</v>
      </c>
      <c r="R14">
        <v>76.674999999999997</v>
      </c>
      <c r="S14">
        <v>77.008333333333297</v>
      </c>
      <c r="T14">
        <v>77.533333333333303</v>
      </c>
      <c r="U14">
        <v>77.808333333333294</v>
      </c>
      <c r="V14">
        <v>78.966666666666598</v>
      </c>
      <c r="W14">
        <v>78.658333333333303</v>
      </c>
      <c r="X14">
        <v>73.875</v>
      </c>
      <c r="Y14">
        <v>74.692758333333302</v>
      </c>
      <c r="Z14">
        <v>77.459114999999997</v>
      </c>
      <c r="AA14">
        <v>78.702157499999998</v>
      </c>
      <c r="AB14">
        <v>79.056932500000002</v>
      </c>
    </row>
    <row r="15" spans="1:28" x14ac:dyDescent="0.25">
      <c r="A15" t="s">
        <v>33</v>
      </c>
      <c r="B15" t="s">
        <v>30</v>
      </c>
      <c r="C15" t="s">
        <v>36</v>
      </c>
      <c r="D15">
        <v>63.866666666666603</v>
      </c>
      <c r="E15">
        <v>62.85</v>
      </c>
      <c r="F15">
        <v>61.9166666666666</v>
      </c>
      <c r="G15">
        <v>61.383333333333297</v>
      </c>
      <c r="H15">
        <v>62.024999999999999</v>
      </c>
      <c r="I15">
        <v>63.85</v>
      </c>
      <c r="J15">
        <v>64.325000000000003</v>
      </c>
      <c r="K15">
        <v>64.741666666666603</v>
      </c>
      <c r="L15">
        <v>63.766666666666602</v>
      </c>
      <c r="M15">
        <v>59.566666666666599</v>
      </c>
      <c r="N15">
        <v>58.2916666666666</v>
      </c>
      <c r="O15">
        <v>57.566666666666599</v>
      </c>
      <c r="P15">
        <v>57.808333333333302</v>
      </c>
      <c r="Q15">
        <v>59.233333333333299</v>
      </c>
      <c r="R15">
        <v>60.55</v>
      </c>
      <c r="S15">
        <v>60.975000000000001</v>
      </c>
      <c r="T15">
        <v>61.55</v>
      </c>
      <c r="U15">
        <v>62.466666666666598</v>
      </c>
      <c r="V15">
        <v>63.325000000000003</v>
      </c>
      <c r="W15">
        <v>63.524999999999999</v>
      </c>
      <c r="X15">
        <v>59.975000000000001</v>
      </c>
      <c r="Y15">
        <v>62.381731666666603</v>
      </c>
      <c r="Z15">
        <v>64.272322500000001</v>
      </c>
      <c r="AA15">
        <v>64.923767499999997</v>
      </c>
      <c r="AB15">
        <v>64.922174999999996</v>
      </c>
    </row>
    <row r="16" spans="1:28" x14ac:dyDescent="0.25">
      <c r="A16" t="s">
        <v>33</v>
      </c>
      <c r="B16" t="s">
        <v>31</v>
      </c>
      <c r="C16" t="s">
        <v>36</v>
      </c>
      <c r="D16">
        <v>70.283333333333303</v>
      </c>
      <c r="E16">
        <v>70.275000000000006</v>
      </c>
      <c r="F16">
        <v>70.258333333333297</v>
      </c>
      <c r="G16">
        <v>70.45</v>
      </c>
      <c r="H16">
        <v>71.3</v>
      </c>
      <c r="I16">
        <v>74.099999999999994</v>
      </c>
      <c r="J16">
        <v>74.341666666666598</v>
      </c>
      <c r="K16">
        <v>74.733333333333306</v>
      </c>
      <c r="L16">
        <v>73.400000000000006</v>
      </c>
      <c r="M16">
        <v>69.150000000000006</v>
      </c>
      <c r="N16">
        <v>67.8</v>
      </c>
      <c r="O16">
        <v>67.775000000000006</v>
      </c>
      <c r="P16">
        <v>67.433333333333294</v>
      </c>
      <c r="Q16">
        <v>68.9583333333333</v>
      </c>
      <c r="R16">
        <v>71.125</v>
      </c>
      <c r="S16">
        <v>72.141666666666595</v>
      </c>
      <c r="T16">
        <v>72.275000000000006</v>
      </c>
      <c r="U16">
        <v>72.733333333333306</v>
      </c>
      <c r="V16">
        <v>73.258333333333297</v>
      </c>
      <c r="W16">
        <v>73.45</v>
      </c>
      <c r="X16">
        <v>70</v>
      </c>
      <c r="Y16">
        <v>71.398573333333303</v>
      </c>
      <c r="Z16">
        <v>74.131357499999993</v>
      </c>
      <c r="AA16">
        <v>75.291492500000004</v>
      </c>
      <c r="AB16">
        <v>75.65213</v>
      </c>
    </row>
    <row r="17" spans="1:28" x14ac:dyDescent="0.25">
      <c r="A17" t="s">
        <v>33</v>
      </c>
      <c r="B17" t="s">
        <v>42</v>
      </c>
      <c r="C17" t="s">
        <v>36</v>
      </c>
      <c r="D17">
        <v>2832.5</v>
      </c>
      <c r="E17">
        <v>2812.9166666666601</v>
      </c>
      <c r="F17">
        <v>2780.49166666666</v>
      </c>
      <c r="G17">
        <v>2771.4749999999999</v>
      </c>
      <c r="H17">
        <v>2802.0833333333298</v>
      </c>
      <c r="I17">
        <v>2835.7249999999999</v>
      </c>
      <c r="J17">
        <v>2859.4833333333299</v>
      </c>
      <c r="K17">
        <v>2876.3166666666598</v>
      </c>
      <c r="L17">
        <v>2868.6750000000002</v>
      </c>
      <c r="M17">
        <v>2741.2</v>
      </c>
      <c r="N17">
        <v>2724.8166666666598</v>
      </c>
      <c r="O17">
        <v>2751.6750000000002</v>
      </c>
      <c r="P17">
        <v>2781.2417500000001</v>
      </c>
      <c r="Q17">
        <v>2809.6417499999998</v>
      </c>
      <c r="R17">
        <v>2853.0664999999999</v>
      </c>
      <c r="S17">
        <v>2893.5002500000001</v>
      </c>
      <c r="T17">
        <v>2929.6165000000001</v>
      </c>
      <c r="U17">
        <v>2951.9250000000002</v>
      </c>
      <c r="V17">
        <v>2980.3415</v>
      </c>
      <c r="W17">
        <v>2987.84175</v>
      </c>
      <c r="X17">
        <v>2818.3252499999999</v>
      </c>
      <c r="Y17">
        <v>2892.7562499999999</v>
      </c>
      <c r="Z17">
        <v>2997.6315</v>
      </c>
      <c r="AA17">
        <v>3041.3937500000002</v>
      </c>
      <c r="AB17">
        <v>3053.4207500000002</v>
      </c>
    </row>
    <row r="18" spans="1:28" x14ac:dyDescent="0.25">
      <c r="A18" t="s">
        <v>34</v>
      </c>
      <c r="B18" t="s">
        <v>20</v>
      </c>
      <c r="C18" t="s">
        <v>37</v>
      </c>
      <c r="D18">
        <v>6.0689970000000004</v>
      </c>
      <c r="E18">
        <v>6.4572000000000003</v>
      </c>
      <c r="F18">
        <v>6.7080970000000004</v>
      </c>
      <c r="G18">
        <v>6.8885209999999999</v>
      </c>
      <c r="H18">
        <v>7.1507160000000001</v>
      </c>
      <c r="I18">
        <v>7.4436429999999998</v>
      </c>
      <c r="J18">
        <v>7.8343319999999999</v>
      </c>
      <c r="K18">
        <v>8.2410969999999999</v>
      </c>
      <c r="L18">
        <v>8.5825879999999994</v>
      </c>
      <c r="M18">
        <v>8.4245009999999905</v>
      </c>
      <c r="N18">
        <v>8.6699169999999999</v>
      </c>
      <c r="O18">
        <v>9.2604070000000007</v>
      </c>
      <c r="P18">
        <v>9.6612570000000009</v>
      </c>
      <c r="Q18">
        <v>9.8195709999999998</v>
      </c>
      <c r="R18">
        <v>10.356655999999999</v>
      </c>
      <c r="S18">
        <v>10.813954000000001</v>
      </c>
      <c r="T18">
        <v>11.179259999999999</v>
      </c>
      <c r="U18">
        <v>11.598983</v>
      </c>
      <c r="V18">
        <v>12.097566</v>
      </c>
      <c r="W18">
        <v>12.537901</v>
      </c>
      <c r="X18">
        <v>13.17877</v>
      </c>
      <c r="Y18">
        <v>14.07593</v>
      </c>
      <c r="Z18">
        <v>14.145339999999999</v>
      </c>
      <c r="AA18">
        <v>14.7319</v>
      </c>
      <c r="AB18">
        <v>15.30405</v>
      </c>
    </row>
    <row r="19" spans="1:28" x14ac:dyDescent="0.25">
      <c r="A19" t="s">
        <v>34</v>
      </c>
      <c r="B19" t="s">
        <v>21</v>
      </c>
      <c r="C19" t="s">
        <v>37</v>
      </c>
      <c r="D19">
        <v>3.9982739999999999</v>
      </c>
      <c r="E19">
        <v>4.1392850000000001</v>
      </c>
      <c r="F19">
        <v>4.2701409999999997</v>
      </c>
      <c r="G19">
        <v>4.3919670000000002</v>
      </c>
      <c r="H19">
        <v>4.5650120000000003</v>
      </c>
      <c r="I19">
        <v>4.7496119999999999</v>
      </c>
      <c r="J19">
        <v>5.0846359999999997</v>
      </c>
      <c r="K19">
        <v>5.4202219999999999</v>
      </c>
      <c r="L19">
        <v>5.6525160000000003</v>
      </c>
      <c r="M19">
        <v>5.772068</v>
      </c>
      <c r="N19">
        <v>5.9982100000000003</v>
      </c>
      <c r="O19">
        <v>6.3329820000000003</v>
      </c>
      <c r="P19">
        <v>6.6127760000000002</v>
      </c>
      <c r="Q19">
        <v>6.6756339999999996</v>
      </c>
      <c r="R19">
        <v>6.9952480000000001</v>
      </c>
      <c r="S19">
        <v>7.1657510000000002</v>
      </c>
      <c r="T19">
        <v>7.197451</v>
      </c>
      <c r="U19">
        <v>7.5571549999999998</v>
      </c>
      <c r="V19">
        <v>8.0189140000000005</v>
      </c>
      <c r="W19">
        <v>8.288411</v>
      </c>
      <c r="X19">
        <v>8.6623760000000001</v>
      </c>
      <c r="Y19">
        <v>9.1838110000000004</v>
      </c>
      <c r="Z19">
        <v>9.2310759999999998</v>
      </c>
      <c r="AA19">
        <v>9.5749030000000008</v>
      </c>
      <c r="AB19">
        <v>9.9114380000000004</v>
      </c>
    </row>
    <row r="20" spans="1:28" x14ac:dyDescent="0.25">
      <c r="A20" t="s">
        <v>34</v>
      </c>
      <c r="B20" t="s">
        <v>22</v>
      </c>
      <c r="C20" t="s">
        <v>37</v>
      </c>
      <c r="D20">
        <v>2.7963040000000001</v>
      </c>
      <c r="E20">
        <v>2.8369239999999998</v>
      </c>
      <c r="F20">
        <v>2.9392320000000001</v>
      </c>
      <c r="G20">
        <v>3.0038719999999999</v>
      </c>
      <c r="H20">
        <v>3.1019049999999999</v>
      </c>
      <c r="I20">
        <v>3.1987839999999998</v>
      </c>
      <c r="J20">
        <v>3.3361010000000002</v>
      </c>
      <c r="K20">
        <v>3.5394800000000002</v>
      </c>
      <c r="L20">
        <v>3.722226</v>
      </c>
      <c r="M20">
        <v>3.6039650000000001</v>
      </c>
      <c r="N20">
        <v>3.7438129999999998</v>
      </c>
      <c r="O20">
        <v>3.897726</v>
      </c>
      <c r="P20">
        <v>4.077064</v>
      </c>
      <c r="Q20">
        <v>4.0783469999999999</v>
      </c>
      <c r="R20">
        <v>4.304888</v>
      </c>
      <c r="S20">
        <v>4.4717890000000002</v>
      </c>
      <c r="T20">
        <v>4.5239399999999996</v>
      </c>
      <c r="U20">
        <v>4.7167760000000003</v>
      </c>
      <c r="V20">
        <v>4.976108</v>
      </c>
      <c r="W20">
        <v>5.164866</v>
      </c>
      <c r="X20">
        <v>5.4128619999999996</v>
      </c>
      <c r="Y20">
        <v>5.7841490000000002</v>
      </c>
      <c r="Z20">
        <v>5.7453279999999998</v>
      </c>
      <c r="AA20">
        <v>5.9595159999999998</v>
      </c>
      <c r="AB20">
        <v>6.1644329999999998</v>
      </c>
    </row>
    <row r="21" spans="1:28" x14ac:dyDescent="0.25">
      <c r="A21" t="s">
        <v>34</v>
      </c>
      <c r="B21" t="s">
        <v>23</v>
      </c>
      <c r="C21" t="s">
        <v>37</v>
      </c>
      <c r="D21">
        <v>8.4626520000000003</v>
      </c>
      <c r="E21">
        <v>8.6535620000000009</v>
      </c>
      <c r="F21">
        <v>8.9780630000000006</v>
      </c>
      <c r="G21">
        <v>9.3351369999999996</v>
      </c>
      <c r="H21">
        <v>9.8211010000000005</v>
      </c>
      <c r="I21">
        <v>10.158299</v>
      </c>
      <c r="J21">
        <v>10.730573</v>
      </c>
      <c r="K21">
        <v>11.274065999999999</v>
      </c>
      <c r="L21">
        <v>11.77707</v>
      </c>
      <c r="M21">
        <v>11.577724</v>
      </c>
      <c r="N21">
        <v>12.078452</v>
      </c>
      <c r="O21">
        <v>12.795702</v>
      </c>
      <c r="P21">
        <v>13.536902</v>
      </c>
      <c r="Q21">
        <v>13.685093999999999</v>
      </c>
      <c r="R21">
        <v>14.281744</v>
      </c>
      <c r="S21">
        <v>14.851554999999999</v>
      </c>
      <c r="T21">
        <v>15.047266</v>
      </c>
      <c r="U21">
        <v>15.679209</v>
      </c>
      <c r="V21">
        <v>16.575482999999998</v>
      </c>
      <c r="W21">
        <v>17.107900999999998</v>
      </c>
      <c r="X21">
        <v>17.947279999999999</v>
      </c>
      <c r="Y21">
        <v>19.12857</v>
      </c>
      <c r="Z21">
        <v>19.188890000000001</v>
      </c>
      <c r="AA21">
        <v>19.944050000000001</v>
      </c>
      <c r="AB21">
        <v>20.676349999999999</v>
      </c>
    </row>
    <row r="22" spans="1:28" x14ac:dyDescent="0.25">
      <c r="A22" t="s">
        <v>34</v>
      </c>
      <c r="B22" t="s">
        <v>24</v>
      </c>
      <c r="C22" t="s">
        <v>37</v>
      </c>
      <c r="D22">
        <v>4.0865739999999997</v>
      </c>
      <c r="E22">
        <v>4.2139069999999998</v>
      </c>
      <c r="F22">
        <v>4.3456929999999998</v>
      </c>
      <c r="G22">
        <v>4.4952259999999997</v>
      </c>
      <c r="H22">
        <v>4.652571</v>
      </c>
      <c r="I22">
        <v>4.8045999999999998</v>
      </c>
      <c r="J22">
        <v>5.1494059999999999</v>
      </c>
      <c r="K22">
        <v>5.2969080000000002</v>
      </c>
      <c r="L22">
        <v>5.4033329999999999</v>
      </c>
      <c r="M22">
        <v>5.2841180000000003</v>
      </c>
      <c r="N22">
        <v>5.419969</v>
      </c>
      <c r="O22">
        <v>5.7188400000000001</v>
      </c>
      <c r="P22">
        <v>5.9982100000000003</v>
      </c>
      <c r="Q22">
        <v>6.149006</v>
      </c>
      <c r="R22">
        <v>6.2217320000000003</v>
      </c>
      <c r="S22">
        <v>6.4825119999999998</v>
      </c>
      <c r="T22">
        <v>6.6203010000000004</v>
      </c>
      <c r="U22">
        <v>6.8469730000000002</v>
      </c>
      <c r="V22">
        <v>7.2145029999999997</v>
      </c>
      <c r="W22">
        <v>7.5528409999999999</v>
      </c>
      <c r="X22">
        <v>7.9114129999999996</v>
      </c>
      <c r="Y22">
        <v>8.4342159999999904</v>
      </c>
      <c r="Z22">
        <v>8.4151570000000007</v>
      </c>
      <c r="AA22">
        <v>8.7317739999999997</v>
      </c>
      <c r="AB22">
        <v>9.0370629999999998</v>
      </c>
    </row>
    <row r="23" spans="1:28" x14ac:dyDescent="0.25">
      <c r="A23" t="s">
        <v>34</v>
      </c>
      <c r="B23" t="s">
        <v>25</v>
      </c>
      <c r="C23" t="s">
        <v>37</v>
      </c>
      <c r="D23">
        <v>3.463168</v>
      </c>
      <c r="E23">
        <v>3.6124520000000002</v>
      </c>
      <c r="F23">
        <v>3.702658</v>
      </c>
      <c r="G23">
        <v>3.8548580000000001</v>
      </c>
      <c r="H23">
        <v>4.0079640000000003</v>
      </c>
      <c r="I23">
        <v>4.1713230000000001</v>
      </c>
      <c r="J23">
        <v>4.4016799999999998</v>
      </c>
      <c r="K23">
        <v>4.6340329999999996</v>
      </c>
      <c r="L23">
        <v>4.9086650000000001</v>
      </c>
      <c r="M23">
        <v>4.9752299999999998</v>
      </c>
      <c r="N23">
        <v>5.080533</v>
      </c>
      <c r="O23">
        <v>5.3888680000000004</v>
      </c>
      <c r="P23">
        <v>5.6972110000000002</v>
      </c>
      <c r="Q23">
        <v>5.6552129999999998</v>
      </c>
      <c r="R23">
        <v>6.002389</v>
      </c>
      <c r="S23">
        <v>6.2099469999999997</v>
      </c>
      <c r="T23">
        <v>6.3389930000000003</v>
      </c>
      <c r="U23">
        <v>6.5751559999999998</v>
      </c>
      <c r="V23">
        <v>6.891419</v>
      </c>
      <c r="W23">
        <v>7.108822</v>
      </c>
      <c r="X23">
        <v>7.4483769999999998</v>
      </c>
      <c r="Y23">
        <v>7.9320709999999996</v>
      </c>
      <c r="Z23">
        <v>7.9443270000000004</v>
      </c>
      <c r="AA23">
        <v>8.2494139999999998</v>
      </c>
      <c r="AB23">
        <v>8.5454129999999999</v>
      </c>
    </row>
    <row r="24" spans="1:28" x14ac:dyDescent="0.25">
      <c r="A24" t="s">
        <v>34</v>
      </c>
      <c r="B24" t="s">
        <v>26</v>
      </c>
      <c r="C24" t="s">
        <v>37</v>
      </c>
      <c r="D24">
        <v>18.241135</v>
      </c>
      <c r="E24">
        <v>19.389047999999999</v>
      </c>
      <c r="F24">
        <v>20.174861</v>
      </c>
      <c r="G24">
        <v>20.873259999999998</v>
      </c>
      <c r="H24">
        <v>21.812453000000001</v>
      </c>
      <c r="I24">
        <v>22.762076</v>
      </c>
      <c r="J24">
        <v>24.321549999999998</v>
      </c>
      <c r="K24">
        <v>25.447085000000001</v>
      </c>
      <c r="L24">
        <v>26.089278</v>
      </c>
      <c r="M24">
        <v>25.625810000000001</v>
      </c>
      <c r="N24">
        <v>26.341322000000002</v>
      </c>
      <c r="O24">
        <v>28.366282000000002</v>
      </c>
      <c r="P24">
        <v>29.762658999999999</v>
      </c>
      <c r="Q24">
        <v>30.683543</v>
      </c>
      <c r="R24">
        <v>32.140251999999997</v>
      </c>
      <c r="S24">
        <v>34.207707999999997</v>
      </c>
      <c r="T24">
        <v>35.431162999999998</v>
      </c>
      <c r="U24">
        <v>37.026054999999999</v>
      </c>
      <c r="V24">
        <v>39.325386000000002</v>
      </c>
      <c r="W24">
        <v>41.279684000000003</v>
      </c>
      <c r="X24">
        <v>43.765779999999999</v>
      </c>
      <c r="Y24">
        <v>47.061889999999998</v>
      </c>
      <c r="Z24">
        <v>47.901389999999999</v>
      </c>
      <c r="AA24">
        <v>50.336590000000001</v>
      </c>
      <c r="AB24">
        <v>52.765880000000003</v>
      </c>
    </row>
    <row r="25" spans="1:28" x14ac:dyDescent="0.25">
      <c r="A25" t="s">
        <v>34</v>
      </c>
      <c r="B25" t="s">
        <v>27</v>
      </c>
      <c r="C25" t="s">
        <v>37</v>
      </c>
      <c r="D25">
        <v>50.729272000000002</v>
      </c>
      <c r="E25">
        <v>53.368842000000001</v>
      </c>
      <c r="F25">
        <v>54.135745</v>
      </c>
      <c r="G25">
        <v>54.793421000000002</v>
      </c>
      <c r="H25">
        <v>57.035646999999997</v>
      </c>
      <c r="I25">
        <v>59.294589000000002</v>
      </c>
      <c r="J25">
        <v>63.758963000000001</v>
      </c>
      <c r="K25">
        <v>66.062184000000002</v>
      </c>
      <c r="L25">
        <v>67.912555999999995</v>
      </c>
      <c r="M25">
        <v>66.489247000000006</v>
      </c>
      <c r="N25">
        <v>67.895635999999996</v>
      </c>
      <c r="O25">
        <v>71.826003999999998</v>
      </c>
      <c r="P25">
        <v>75.359893999999997</v>
      </c>
      <c r="Q25">
        <v>75.092080999999894</v>
      </c>
      <c r="R25">
        <v>77.934143000000006</v>
      </c>
      <c r="S25">
        <v>81.363822999999996</v>
      </c>
      <c r="T25">
        <v>82.794743999999994</v>
      </c>
      <c r="U25">
        <v>85.325684999999893</v>
      </c>
      <c r="V25">
        <v>89.771409000000006</v>
      </c>
      <c r="W25">
        <v>92.079892999999998</v>
      </c>
      <c r="X25">
        <v>96.162970000000001</v>
      </c>
      <c r="Y25">
        <v>102.1498</v>
      </c>
      <c r="Z25">
        <v>101.8282</v>
      </c>
      <c r="AA25">
        <v>105.3984</v>
      </c>
      <c r="AB25">
        <v>108.8308</v>
      </c>
    </row>
    <row r="26" spans="1:28" x14ac:dyDescent="0.25">
      <c r="A26" t="s">
        <v>34</v>
      </c>
      <c r="B26" t="s">
        <v>28</v>
      </c>
      <c r="C26" t="s">
        <v>37</v>
      </c>
      <c r="D26">
        <v>4.567056</v>
      </c>
      <c r="E26">
        <v>4.7293229999999999</v>
      </c>
      <c r="F26">
        <v>4.8391289999999998</v>
      </c>
      <c r="G26">
        <v>4.9933399999999999</v>
      </c>
      <c r="H26">
        <v>5.2880050000000001</v>
      </c>
      <c r="I26">
        <v>5.445595</v>
      </c>
      <c r="J26">
        <v>5.794689</v>
      </c>
      <c r="K26">
        <v>6.0123300000000004</v>
      </c>
      <c r="L26">
        <v>6.1657679999999999</v>
      </c>
      <c r="M26">
        <v>5.9883509999999998</v>
      </c>
      <c r="N26">
        <v>6.2109259999999997</v>
      </c>
      <c r="O26">
        <v>6.5836410000000001</v>
      </c>
      <c r="P26">
        <v>6.7894119999999996</v>
      </c>
      <c r="Q26">
        <v>6.7478829999999999</v>
      </c>
      <c r="R26">
        <v>7.0402610000000001</v>
      </c>
      <c r="S26">
        <v>7.3828610000000001</v>
      </c>
      <c r="T26">
        <v>7.5802259999999997</v>
      </c>
      <c r="U26">
        <v>7.846139</v>
      </c>
      <c r="V26">
        <v>8.1976680000000002</v>
      </c>
      <c r="W26">
        <v>8.4709079999999997</v>
      </c>
      <c r="X26">
        <v>8.8474930000000001</v>
      </c>
      <c r="Y26">
        <v>9.3936430000000009</v>
      </c>
      <c r="Z26">
        <v>9.3761369999999999</v>
      </c>
      <c r="AA26">
        <v>9.7053940000000001</v>
      </c>
      <c r="AB26">
        <v>10.021699999999999</v>
      </c>
    </row>
    <row r="27" spans="1:28" x14ac:dyDescent="0.25">
      <c r="A27" t="s">
        <v>34</v>
      </c>
      <c r="B27" t="s">
        <v>29</v>
      </c>
      <c r="C27" t="s">
        <v>37</v>
      </c>
      <c r="D27">
        <v>5.5602150000000004</v>
      </c>
      <c r="E27">
        <v>5.8719609999999998</v>
      </c>
      <c r="F27">
        <v>6.029725</v>
      </c>
      <c r="G27">
        <v>6.2168140000000003</v>
      </c>
      <c r="H27">
        <v>6.5059259999999997</v>
      </c>
      <c r="I27">
        <v>6.615221</v>
      </c>
      <c r="J27">
        <v>7.0083510000000002</v>
      </c>
      <c r="K27">
        <v>7.2791709999999998</v>
      </c>
      <c r="L27">
        <v>7.6906530000000002</v>
      </c>
      <c r="M27">
        <v>7.340929</v>
      </c>
      <c r="N27">
        <v>7.43004</v>
      </c>
      <c r="O27">
        <v>7.7879610000000001</v>
      </c>
      <c r="P27">
        <v>8.1353310000000008</v>
      </c>
      <c r="Q27">
        <v>7.951327</v>
      </c>
      <c r="R27">
        <v>8.2971529999999998</v>
      </c>
      <c r="S27">
        <v>8.7475629999999995</v>
      </c>
      <c r="T27">
        <v>8.8077129999999997</v>
      </c>
      <c r="U27">
        <v>9.2856489999999994</v>
      </c>
      <c r="V27">
        <v>9.7608779999999999</v>
      </c>
      <c r="W27">
        <v>9.9814089999999904</v>
      </c>
      <c r="X27">
        <v>10.42773</v>
      </c>
      <c r="Y27">
        <v>11.11009</v>
      </c>
      <c r="Z27">
        <v>10.997249999999999</v>
      </c>
      <c r="AA27">
        <v>11.37185</v>
      </c>
      <c r="AB27">
        <v>11.726599999999999</v>
      </c>
    </row>
    <row r="28" spans="1:28" x14ac:dyDescent="0.25">
      <c r="A28" t="s">
        <v>34</v>
      </c>
      <c r="B28" t="s">
        <v>30</v>
      </c>
      <c r="C28" t="s">
        <v>37</v>
      </c>
      <c r="D28">
        <v>3.352649</v>
      </c>
      <c r="E28">
        <v>3.4537650000000002</v>
      </c>
      <c r="F28">
        <v>3.5889150000000001</v>
      </c>
      <c r="G28">
        <v>3.6492110000000002</v>
      </c>
      <c r="H28">
        <v>3.8571369999999998</v>
      </c>
      <c r="I28">
        <v>3.9199030000000001</v>
      </c>
      <c r="J28">
        <v>4.1011449999999998</v>
      </c>
      <c r="K28">
        <v>4.3066259999999996</v>
      </c>
      <c r="L28">
        <v>4.5879510000000003</v>
      </c>
      <c r="M28">
        <v>4.4708620000000003</v>
      </c>
      <c r="N28">
        <v>4.491663</v>
      </c>
      <c r="O28">
        <v>4.7045380000000003</v>
      </c>
      <c r="P28">
        <v>5.0586690000000001</v>
      </c>
      <c r="Q28">
        <v>4.9722689999999998</v>
      </c>
      <c r="R28">
        <v>5.2330740000000002</v>
      </c>
      <c r="S28">
        <v>5.4533889999999996</v>
      </c>
      <c r="T28">
        <v>5.5446410000000004</v>
      </c>
      <c r="U28">
        <v>5.8499610000000004</v>
      </c>
      <c r="V28">
        <v>6.1376169999999997</v>
      </c>
      <c r="W28">
        <v>6.3094349999999997</v>
      </c>
      <c r="X28">
        <v>6.6276960000000003</v>
      </c>
      <c r="Y28">
        <v>7.1081089999999998</v>
      </c>
      <c r="Z28">
        <v>7.0471269999999997</v>
      </c>
      <c r="AA28">
        <v>7.3195269999999999</v>
      </c>
      <c r="AB28">
        <v>7.5789289999999996</v>
      </c>
    </row>
    <row r="29" spans="1:28" x14ac:dyDescent="0.25">
      <c r="A29" t="s">
        <v>34</v>
      </c>
      <c r="B29" t="s">
        <v>31</v>
      </c>
      <c r="C29" t="s">
        <v>37</v>
      </c>
      <c r="D29">
        <v>4.2490329999999998</v>
      </c>
      <c r="E29">
        <v>4.469214</v>
      </c>
      <c r="F29">
        <v>4.6210399999999998</v>
      </c>
      <c r="G29">
        <v>4.7844860000000002</v>
      </c>
      <c r="H29">
        <v>4.9704459999999999</v>
      </c>
      <c r="I29">
        <v>5.1994910000000001</v>
      </c>
      <c r="J29">
        <v>5.4339950000000004</v>
      </c>
      <c r="K29">
        <v>5.7029439999999996</v>
      </c>
      <c r="L29">
        <v>5.9651880000000004</v>
      </c>
      <c r="M29">
        <v>5.9931229999999998</v>
      </c>
      <c r="N29">
        <v>6.00922</v>
      </c>
      <c r="O29">
        <v>6.3450480000000002</v>
      </c>
      <c r="P29">
        <v>6.6568149999999999</v>
      </c>
      <c r="Q29">
        <v>6.7112720000000001</v>
      </c>
      <c r="R29">
        <v>7.0409170000000003</v>
      </c>
      <c r="S29">
        <v>7.2927369999999998</v>
      </c>
      <c r="T29">
        <v>7.4722799999999996</v>
      </c>
      <c r="U29">
        <v>7.7168989999999997</v>
      </c>
      <c r="V29">
        <v>8.1030820000000006</v>
      </c>
      <c r="W29">
        <v>8.3757429999999999</v>
      </c>
      <c r="X29">
        <v>8.7614199999999904</v>
      </c>
      <c r="Y29">
        <v>9.3043329999999997</v>
      </c>
      <c r="Z29">
        <v>9.3419279999999905</v>
      </c>
      <c r="AA29">
        <v>9.6972909999999999</v>
      </c>
      <c r="AB29">
        <v>10.04604</v>
      </c>
    </row>
    <row r="30" spans="1:28" x14ac:dyDescent="0.25">
      <c r="A30" t="s">
        <v>34</v>
      </c>
      <c r="B30" t="s">
        <v>32</v>
      </c>
      <c r="C30" t="s">
        <v>37</v>
      </c>
      <c r="D30">
        <v>159.32599500000001</v>
      </c>
      <c r="E30">
        <v>167.13329200000001</v>
      </c>
      <c r="F30">
        <v>171.57806500000001</v>
      </c>
      <c r="G30">
        <v>176.27451199999999</v>
      </c>
      <c r="H30">
        <v>184.28283099999999</v>
      </c>
      <c r="I30">
        <v>190.975843</v>
      </c>
      <c r="J30">
        <v>202.64929100000001</v>
      </c>
      <c r="K30">
        <v>211.96486100000001</v>
      </c>
      <c r="L30">
        <v>219.49283800000001</v>
      </c>
      <c r="M30">
        <v>215.83080100000001</v>
      </c>
      <c r="N30">
        <v>221.909662</v>
      </c>
      <c r="O30">
        <v>234.91004100000001</v>
      </c>
      <c r="P30">
        <v>246.15077500000001</v>
      </c>
      <c r="Q30">
        <v>247.74487500000001</v>
      </c>
      <c r="R30">
        <v>258.48932500000001</v>
      </c>
      <c r="S30">
        <v>269.95207499999998</v>
      </c>
      <c r="T30">
        <v>274.764725</v>
      </c>
      <c r="U30">
        <v>285.24987499999997</v>
      </c>
      <c r="V30">
        <v>299.827</v>
      </c>
      <c r="W30">
        <v>309.90929999999997</v>
      </c>
      <c r="X30">
        <v>324.566125</v>
      </c>
      <c r="Y30">
        <v>345.89272499999998</v>
      </c>
      <c r="Z30">
        <v>345.43132500000002</v>
      </c>
      <c r="AA30">
        <v>358.50689999999997</v>
      </c>
      <c r="AB30">
        <v>371.16895</v>
      </c>
    </row>
    <row r="31" spans="1:28" x14ac:dyDescent="0.25">
      <c r="A31" t="s">
        <v>35</v>
      </c>
      <c r="B31" t="s">
        <v>20</v>
      </c>
      <c r="C31" t="s">
        <v>38</v>
      </c>
      <c r="D31">
        <v>29952.901519114701</v>
      </c>
      <c r="E31">
        <v>31395.009626791601</v>
      </c>
      <c r="F31">
        <v>32135.058228381698</v>
      </c>
      <c r="G31">
        <v>32592.9548142891</v>
      </c>
      <c r="H31">
        <v>33478.388703696699</v>
      </c>
      <c r="I31">
        <v>34473.280074099799</v>
      </c>
      <c r="J31">
        <v>35864.750664939202</v>
      </c>
      <c r="K31">
        <v>37396.9768750453</v>
      </c>
      <c r="L31">
        <v>38590.426345086802</v>
      </c>
      <c r="M31">
        <v>37503.565832116503</v>
      </c>
      <c r="N31">
        <v>38371.293394940403</v>
      </c>
      <c r="O31">
        <v>40696.499200168699</v>
      </c>
      <c r="P31">
        <v>42252.365999580099</v>
      </c>
      <c r="Q31">
        <v>42697.871100713899</v>
      </c>
      <c r="R31">
        <v>44712.645762367902</v>
      </c>
      <c r="S31">
        <v>46382.755869712499</v>
      </c>
      <c r="T31">
        <v>47733.817250213498</v>
      </c>
      <c r="U31">
        <v>49187.624835143397</v>
      </c>
      <c r="V31">
        <v>51042.213230609501</v>
      </c>
      <c r="W31">
        <v>52686.011917268203</v>
      </c>
      <c r="X31">
        <v>55064.920413735701</v>
      </c>
      <c r="Y31">
        <v>58404.046313526997</v>
      </c>
      <c r="Z31">
        <v>58275.210580826497</v>
      </c>
      <c r="AA31">
        <v>60284.335132763903</v>
      </c>
      <c r="AB31">
        <v>62214.696100658599</v>
      </c>
    </row>
    <row r="32" spans="1:28" x14ac:dyDescent="0.25">
      <c r="A32" t="s">
        <v>35</v>
      </c>
      <c r="B32" t="s">
        <v>21</v>
      </c>
      <c r="C32" t="s">
        <v>38</v>
      </c>
      <c r="D32">
        <v>26896.149499515599</v>
      </c>
      <c r="E32">
        <v>27658.848685309498</v>
      </c>
      <c r="F32">
        <v>28307.949829627501</v>
      </c>
      <c r="G32">
        <v>28929.5397059598</v>
      </c>
      <c r="H32">
        <v>29755.193294181299</v>
      </c>
      <c r="I32">
        <v>30680.464314090201</v>
      </c>
      <c r="J32">
        <v>32558.965722591802</v>
      </c>
      <c r="K32">
        <v>34380.491455973199</v>
      </c>
      <c r="L32">
        <v>35617.618147448004</v>
      </c>
      <c r="M32">
        <v>36014.425566696402</v>
      </c>
      <c r="N32">
        <v>37105.007577866403</v>
      </c>
      <c r="O32">
        <v>38879.842343725002</v>
      </c>
      <c r="P32">
        <v>40348.375759646602</v>
      </c>
      <c r="Q32">
        <v>40502.0810328718</v>
      </c>
      <c r="R32">
        <v>42389.533580167597</v>
      </c>
      <c r="S32">
        <v>43297.327508595103</v>
      </c>
      <c r="T32">
        <v>43246.115483987203</v>
      </c>
      <c r="U32">
        <v>45163.450447919902</v>
      </c>
      <c r="V32">
        <v>47600.163833222497</v>
      </c>
      <c r="W32">
        <v>48955.7895855975</v>
      </c>
      <c r="X32">
        <v>51098.258121716099</v>
      </c>
      <c r="Y32">
        <v>54060.0370728571</v>
      </c>
      <c r="Z32">
        <v>54226.380203040302</v>
      </c>
      <c r="AA32">
        <v>56155.154010368999</v>
      </c>
      <c r="AB32">
        <v>58050.092714393897</v>
      </c>
    </row>
    <row r="33" spans="1:28" x14ac:dyDescent="0.25">
      <c r="A33" t="s">
        <v>35</v>
      </c>
      <c r="B33" t="s">
        <v>22</v>
      </c>
      <c r="C33" t="s">
        <v>38</v>
      </c>
      <c r="D33">
        <v>28712.434541533999</v>
      </c>
      <c r="E33">
        <v>28990.802812295598</v>
      </c>
      <c r="F33">
        <v>29962.506498669602</v>
      </c>
      <c r="G33">
        <v>30505.453437595199</v>
      </c>
      <c r="H33">
        <v>31354.860556560699</v>
      </c>
      <c r="I33">
        <v>32214.3065752238</v>
      </c>
      <c r="J33">
        <v>33387.720176140901</v>
      </c>
      <c r="K33">
        <v>35211.699164345402</v>
      </c>
      <c r="L33">
        <v>36809.260101659303</v>
      </c>
      <c r="M33">
        <v>35552.579658676099</v>
      </c>
      <c r="N33">
        <v>36857.259588879198</v>
      </c>
      <c r="O33">
        <v>38284.313918082698</v>
      </c>
      <c r="P33">
        <v>40054.466145321603</v>
      </c>
      <c r="Q33">
        <v>40067.464410975801</v>
      </c>
      <c r="R33">
        <v>42214.303225237003</v>
      </c>
      <c r="S33">
        <v>43860.418812221003</v>
      </c>
      <c r="T33">
        <v>44260.793848020199</v>
      </c>
      <c r="U33">
        <v>46054.619838503299</v>
      </c>
      <c r="V33">
        <v>48311.259113989101</v>
      </c>
      <c r="W33">
        <v>49948.898968114998</v>
      </c>
      <c r="X33">
        <v>52329.227193716797</v>
      </c>
      <c r="Y33">
        <v>55842.064867421897</v>
      </c>
      <c r="Z33">
        <v>55386.104424562</v>
      </c>
      <c r="AA33">
        <v>57386.193262737397</v>
      </c>
      <c r="AB33">
        <v>59300.934953444703</v>
      </c>
    </row>
    <row r="34" spans="1:28" x14ac:dyDescent="0.25">
      <c r="A34" t="s">
        <v>35</v>
      </c>
      <c r="B34" t="s">
        <v>23</v>
      </c>
      <c r="C34" t="s">
        <v>38</v>
      </c>
      <c r="D34">
        <v>29873.5959220847</v>
      </c>
      <c r="E34">
        <v>30280.184615599901</v>
      </c>
      <c r="F34">
        <v>31096.8435782247</v>
      </c>
      <c r="G34">
        <v>32060.889036951001</v>
      </c>
      <c r="H34">
        <v>33340.465763655498</v>
      </c>
      <c r="I34">
        <v>34226.074797843597</v>
      </c>
      <c r="J34">
        <v>35924.007874068397</v>
      </c>
      <c r="K34">
        <v>37431.7407616454</v>
      </c>
      <c r="L34">
        <v>38936.581721041497</v>
      </c>
      <c r="M34">
        <v>37998.870968800598</v>
      </c>
      <c r="N34">
        <v>39375.0431942207</v>
      </c>
      <c r="O34">
        <v>41461.966929455302</v>
      </c>
      <c r="P34">
        <v>43582.369891019101</v>
      </c>
      <c r="Q34">
        <v>43869.933033496003</v>
      </c>
      <c r="R34">
        <v>45482.826597198102</v>
      </c>
      <c r="S34">
        <v>47050.406777083597</v>
      </c>
      <c r="T34">
        <v>47412.526113136402</v>
      </c>
      <c r="U34">
        <v>49044.426858183098</v>
      </c>
      <c r="V34">
        <v>51575.321111194004</v>
      </c>
      <c r="W34">
        <v>52981.056406508302</v>
      </c>
      <c r="X34">
        <v>55398.9778497062</v>
      </c>
      <c r="Y34">
        <v>58783.523402999897</v>
      </c>
      <c r="Z34">
        <v>58704.689763408503</v>
      </c>
      <c r="AA34">
        <v>60770.3098900201</v>
      </c>
      <c r="AB34">
        <v>62763.921373400401</v>
      </c>
    </row>
    <row r="35" spans="1:28" x14ac:dyDescent="0.25">
      <c r="A35" t="s">
        <v>35</v>
      </c>
      <c r="B35" t="s">
        <v>24</v>
      </c>
      <c r="C35" t="s">
        <v>38</v>
      </c>
      <c r="D35">
        <v>26803.533948997701</v>
      </c>
      <c r="E35">
        <v>27510.589264496499</v>
      </c>
      <c r="F35">
        <v>28287.115629963198</v>
      </c>
      <c r="G35">
        <v>29139.069670962199</v>
      </c>
      <c r="H35">
        <v>29884.516812794998</v>
      </c>
      <c r="I35">
        <v>30649.204840489601</v>
      </c>
      <c r="J35">
        <v>32480.578788681501</v>
      </c>
      <c r="K35">
        <v>33123.8931412276</v>
      </c>
      <c r="L35">
        <v>33634.820444826197</v>
      </c>
      <c r="M35">
        <v>32941.119998005102</v>
      </c>
      <c r="N35">
        <v>33819.848995382497</v>
      </c>
      <c r="O35">
        <v>35772.4858788868</v>
      </c>
      <c r="P35">
        <v>37473.588854527799</v>
      </c>
      <c r="Q35">
        <v>38349.555010882999</v>
      </c>
      <c r="R35">
        <v>38663.509818543302</v>
      </c>
      <c r="S35">
        <v>40262.549221768102</v>
      </c>
      <c r="T35">
        <v>41038.3151500124</v>
      </c>
      <c r="U35">
        <v>42211.8492031688</v>
      </c>
      <c r="V35">
        <v>44294.994904036197</v>
      </c>
      <c r="W35">
        <v>46236.0333998555</v>
      </c>
      <c r="X35">
        <v>48420.334622067501</v>
      </c>
      <c r="Y35">
        <v>51537.254480216601</v>
      </c>
      <c r="Z35">
        <v>51330.0862500152</v>
      </c>
      <c r="AA35">
        <v>53188.849057810497</v>
      </c>
      <c r="AB35">
        <v>54981.674930794201</v>
      </c>
    </row>
    <row r="36" spans="1:28" x14ac:dyDescent="0.25">
      <c r="A36" t="s">
        <v>35</v>
      </c>
      <c r="B36" t="s">
        <v>25</v>
      </c>
      <c r="C36" t="s">
        <v>38</v>
      </c>
      <c r="D36">
        <v>27264.531061792899</v>
      </c>
      <c r="E36">
        <v>28305.428446060301</v>
      </c>
      <c r="F36">
        <v>28868.151659506701</v>
      </c>
      <c r="G36">
        <v>29933.669824506898</v>
      </c>
      <c r="H36">
        <v>31071.415281567799</v>
      </c>
      <c r="I36">
        <v>32198.805085334501</v>
      </c>
      <c r="J36">
        <v>33820.833365348401</v>
      </c>
      <c r="K36">
        <v>35323.065782452897</v>
      </c>
      <c r="L36">
        <v>37209.407216494801</v>
      </c>
      <c r="M36">
        <v>37387.504508837301</v>
      </c>
      <c r="N36">
        <v>37943.5909691778</v>
      </c>
      <c r="O36">
        <v>40183.645772746902</v>
      </c>
      <c r="P36">
        <v>42105.811229278603</v>
      </c>
      <c r="Q36">
        <v>41688.201688105801</v>
      </c>
      <c r="R36">
        <v>44089.826649037699</v>
      </c>
      <c r="S36">
        <v>45532.477911793801</v>
      </c>
      <c r="T36">
        <v>46479.007801501597</v>
      </c>
      <c r="U36">
        <v>48095.647721454101</v>
      </c>
      <c r="V36">
        <v>50444.825895046597</v>
      </c>
      <c r="W36">
        <v>52035.061779001</v>
      </c>
      <c r="X36">
        <v>54413.867820735497</v>
      </c>
      <c r="Y36">
        <v>57831.8429542679</v>
      </c>
      <c r="Z36">
        <v>57813.587962693397</v>
      </c>
      <c r="AA36">
        <v>59935.497558090698</v>
      </c>
      <c r="AB36">
        <v>61995.745752100003</v>
      </c>
    </row>
    <row r="37" spans="1:28" x14ac:dyDescent="0.25">
      <c r="A37" t="s">
        <v>35</v>
      </c>
      <c r="B37" t="s">
        <v>26</v>
      </c>
      <c r="C37" t="s">
        <v>38</v>
      </c>
      <c r="D37">
        <v>33937.942454208001</v>
      </c>
      <c r="E37">
        <v>35591.059028255797</v>
      </c>
      <c r="F37">
        <v>36528.477924335202</v>
      </c>
      <c r="G37">
        <v>37331.141864798999</v>
      </c>
      <c r="H37">
        <v>38513.202663309501</v>
      </c>
      <c r="I37">
        <v>39721.895308497202</v>
      </c>
      <c r="J37">
        <v>41912.317162275802</v>
      </c>
      <c r="K37">
        <v>43298.636574779099</v>
      </c>
      <c r="L37">
        <v>43887.947218614703</v>
      </c>
      <c r="M37">
        <v>42587.952768337098</v>
      </c>
      <c r="N37">
        <v>43422.743869771199</v>
      </c>
      <c r="O37">
        <v>46262.522445238501</v>
      </c>
      <c r="P37">
        <v>48026.055357347403</v>
      </c>
      <c r="Q37">
        <v>48950.107923481999</v>
      </c>
      <c r="R37">
        <v>50744.908576201196</v>
      </c>
      <c r="S37">
        <v>53433.012911630402</v>
      </c>
      <c r="T37">
        <v>54645.001141291898</v>
      </c>
      <c r="U37">
        <v>56506.760778328797</v>
      </c>
      <c r="V37">
        <v>59590.509253296201</v>
      </c>
      <c r="W37">
        <v>62087.316974122499</v>
      </c>
      <c r="X37">
        <v>65275.470552211802</v>
      </c>
      <c r="Y37">
        <v>69525.966004261194</v>
      </c>
      <c r="Z37">
        <v>70086.121492448699</v>
      </c>
      <c r="AA37">
        <v>72965.305647352201</v>
      </c>
      <c r="AB37">
        <v>75785.606360915306</v>
      </c>
    </row>
    <row r="38" spans="1:28" x14ac:dyDescent="0.25">
      <c r="A38" t="s">
        <v>35</v>
      </c>
      <c r="B38" t="s">
        <v>27</v>
      </c>
      <c r="C38" t="s">
        <v>38</v>
      </c>
      <c r="D38">
        <v>33765.040401485603</v>
      </c>
      <c r="E38">
        <v>35407.924461455397</v>
      </c>
      <c r="F38">
        <v>35750.839854158898</v>
      </c>
      <c r="G38">
        <v>36054.328157468401</v>
      </c>
      <c r="H38">
        <v>37466.709627918703</v>
      </c>
      <c r="I38">
        <v>38948.331276262099</v>
      </c>
      <c r="J38">
        <v>41839.143071066603</v>
      </c>
      <c r="K38">
        <v>43164.017845241899</v>
      </c>
      <c r="L38">
        <v>44149.748542482499</v>
      </c>
      <c r="M38">
        <v>42907.001296452698</v>
      </c>
      <c r="N38">
        <v>43615.722712082999</v>
      </c>
      <c r="O38">
        <v>46004.091472725202</v>
      </c>
      <c r="P38">
        <v>48084.217686033102</v>
      </c>
      <c r="Q38">
        <v>47776.6444915545</v>
      </c>
      <c r="R38">
        <v>49481.932721355202</v>
      </c>
      <c r="S38">
        <v>51610.548329967198</v>
      </c>
      <c r="T38">
        <v>52534.602704053999</v>
      </c>
      <c r="U38">
        <v>54194.169497295501</v>
      </c>
      <c r="V38">
        <v>57034.113196039303</v>
      </c>
      <c r="W38">
        <v>58456.780467489698</v>
      </c>
      <c r="X38">
        <v>60961.141642159702</v>
      </c>
      <c r="Y38">
        <v>64604.014247695297</v>
      </c>
      <c r="Z38">
        <v>64238.436498523799</v>
      </c>
      <c r="AA38">
        <v>66335.1954463406</v>
      </c>
      <c r="AB38">
        <v>68336.931309424603</v>
      </c>
    </row>
    <row r="39" spans="1:28" x14ac:dyDescent="0.25">
      <c r="A39" t="s">
        <v>35</v>
      </c>
      <c r="B39" t="s">
        <v>28</v>
      </c>
      <c r="C39" t="s">
        <v>38</v>
      </c>
      <c r="D39">
        <v>29070.4569613565</v>
      </c>
      <c r="E39">
        <v>29901.576221998799</v>
      </c>
      <c r="F39">
        <v>30409.145751379299</v>
      </c>
      <c r="G39">
        <v>31317.987957852401</v>
      </c>
      <c r="H39">
        <v>33023.199900081097</v>
      </c>
      <c r="I39">
        <v>33729.088082452203</v>
      </c>
      <c r="J39">
        <v>35609.880351754698</v>
      </c>
      <c r="K39">
        <v>36652.2796686113</v>
      </c>
      <c r="L39">
        <v>37388.684737129297</v>
      </c>
      <c r="M39">
        <v>35981.415498500799</v>
      </c>
      <c r="N39">
        <v>37174.923536418202</v>
      </c>
      <c r="O39">
        <v>39306.962081997401</v>
      </c>
      <c r="P39">
        <v>40287.268951194099</v>
      </c>
      <c r="Q39">
        <v>39861.551366646301</v>
      </c>
      <c r="R39">
        <v>41578.636224043803</v>
      </c>
      <c r="S39">
        <v>43622.070831806901</v>
      </c>
      <c r="T39">
        <v>44687.087703163903</v>
      </c>
      <c r="U39">
        <v>46047.038041245498</v>
      </c>
      <c r="V39">
        <v>47973.805873195997</v>
      </c>
      <c r="W39">
        <v>49276.108593600002</v>
      </c>
      <c r="X39">
        <v>51329.896446674597</v>
      </c>
      <c r="Y39">
        <v>54272.946559857599</v>
      </c>
      <c r="Z39">
        <v>53936.154240420801</v>
      </c>
      <c r="AA39">
        <v>55608.074388608104</v>
      </c>
      <c r="AB39">
        <v>57198.0560525767</v>
      </c>
    </row>
    <row r="40" spans="1:28" x14ac:dyDescent="0.25">
      <c r="A40" t="s">
        <v>35</v>
      </c>
      <c r="B40" t="s">
        <v>29</v>
      </c>
      <c r="C40" t="s">
        <v>38</v>
      </c>
      <c r="D40">
        <v>29434.077626730999</v>
      </c>
      <c r="E40">
        <v>31060.852592212501</v>
      </c>
      <c r="F40">
        <v>31763.313017230899</v>
      </c>
      <c r="G40">
        <v>32575.199769446401</v>
      </c>
      <c r="H40">
        <v>33918.950200200197</v>
      </c>
      <c r="I40">
        <v>34231.238130721198</v>
      </c>
      <c r="J40">
        <v>36141.355748652699</v>
      </c>
      <c r="K40">
        <v>37445.258365698697</v>
      </c>
      <c r="L40">
        <v>39493.930057001999</v>
      </c>
      <c r="M40">
        <v>37620.709270742504</v>
      </c>
      <c r="N40">
        <v>38023.602141182899</v>
      </c>
      <c r="O40">
        <v>39957.113099513597</v>
      </c>
      <c r="P40">
        <v>41806.689825996698</v>
      </c>
      <c r="Q40">
        <v>40843.060406821402</v>
      </c>
      <c r="R40">
        <v>42596.249217089498</v>
      </c>
      <c r="S40">
        <v>44934.880208761402</v>
      </c>
      <c r="T40">
        <v>45203.458115640002</v>
      </c>
      <c r="U40">
        <v>47418.097791395303</v>
      </c>
      <c r="V40">
        <v>49709.855008988699</v>
      </c>
      <c r="W40">
        <v>50844.878789267997</v>
      </c>
      <c r="X40">
        <v>53123.425500210098</v>
      </c>
      <c r="Y40">
        <v>56521.517938950099</v>
      </c>
      <c r="Z40">
        <v>55857.685755471102</v>
      </c>
      <c r="AA40">
        <v>57688.025011325197</v>
      </c>
      <c r="AB40">
        <v>59418.482631142302</v>
      </c>
    </row>
    <row r="41" spans="1:28" x14ac:dyDescent="0.25">
      <c r="A41" t="s">
        <v>35</v>
      </c>
      <c r="B41" t="s">
        <v>30</v>
      </c>
      <c r="C41" t="s">
        <v>38</v>
      </c>
      <c r="D41">
        <v>29738.1474024073</v>
      </c>
      <c r="E41">
        <v>30558.072250780799</v>
      </c>
      <c r="F41">
        <v>31689.9188528136</v>
      </c>
      <c r="G41">
        <v>32170.6293582996</v>
      </c>
      <c r="H41">
        <v>33884.470096282203</v>
      </c>
      <c r="I41">
        <v>34248.720009785597</v>
      </c>
      <c r="J41">
        <v>35732.040949684102</v>
      </c>
      <c r="K41">
        <v>37391.046901317903</v>
      </c>
      <c r="L41">
        <v>39670.312662124299</v>
      </c>
      <c r="M41">
        <v>38687.994323393497</v>
      </c>
      <c r="N41">
        <v>38880.7780201516</v>
      </c>
      <c r="O41">
        <v>40835.167696687698</v>
      </c>
      <c r="P41">
        <v>44077.7314036264</v>
      </c>
      <c r="Q41">
        <v>43351.343104004402</v>
      </c>
      <c r="R41">
        <v>45512.114939729698</v>
      </c>
      <c r="S41">
        <v>47340.089933678202</v>
      </c>
      <c r="T41">
        <v>48201.695209945203</v>
      </c>
      <c r="U41">
        <v>50829.888173500498</v>
      </c>
      <c r="V41">
        <v>53262.6678121718</v>
      </c>
      <c r="W41">
        <v>54702.921796427901</v>
      </c>
      <c r="X41">
        <v>57542.972541678799</v>
      </c>
      <c r="Y41">
        <v>61739.421597000903</v>
      </c>
      <c r="Z41">
        <v>61231.657769251004</v>
      </c>
      <c r="AA41">
        <v>63645.570390723798</v>
      </c>
      <c r="AB41">
        <v>65962.063842545904</v>
      </c>
    </row>
    <row r="42" spans="1:28" x14ac:dyDescent="0.25">
      <c r="A42" t="s">
        <v>35</v>
      </c>
      <c r="B42" t="s">
        <v>31</v>
      </c>
      <c r="C42" t="s">
        <v>38</v>
      </c>
      <c r="D42">
        <v>27296.007451899899</v>
      </c>
      <c r="E42">
        <v>28647.5222265667</v>
      </c>
      <c r="F42">
        <v>29523.450527405199</v>
      </c>
      <c r="G42">
        <v>30487.637957841602</v>
      </c>
      <c r="H42">
        <v>31554.180077576901</v>
      </c>
      <c r="I42">
        <v>32791.946266397499</v>
      </c>
      <c r="J42">
        <v>33968.200883899102</v>
      </c>
      <c r="K42">
        <v>35412.1146263466</v>
      </c>
      <c r="L42">
        <v>36792.623203602001</v>
      </c>
      <c r="M42">
        <v>36852.182307871997</v>
      </c>
      <c r="N42">
        <v>36905.0967579485</v>
      </c>
      <c r="O42">
        <v>38963.965513006297</v>
      </c>
      <c r="P42">
        <v>40871.953091422598</v>
      </c>
      <c r="Q42">
        <v>41125.762153086303</v>
      </c>
      <c r="R42">
        <v>43132.0379071434</v>
      </c>
      <c r="S42">
        <v>44691.091487366699</v>
      </c>
      <c r="T42">
        <v>45860.496517015898</v>
      </c>
      <c r="U42">
        <v>47284.051151020503</v>
      </c>
      <c r="V42">
        <v>49683.507670423198</v>
      </c>
      <c r="W42">
        <v>51295.238386869503</v>
      </c>
      <c r="X42">
        <v>53761.630357880298</v>
      </c>
      <c r="Y42">
        <v>57154.344993737403</v>
      </c>
      <c r="Z42">
        <v>57450.499144262598</v>
      </c>
      <c r="AA42">
        <v>59733.0173785402</v>
      </c>
      <c r="AB42">
        <v>62000.383875027001</v>
      </c>
    </row>
    <row r="43" spans="1:28" x14ac:dyDescent="0.25">
      <c r="A43" t="s">
        <v>35</v>
      </c>
      <c r="B43" t="s">
        <v>32</v>
      </c>
      <c r="C43" t="s">
        <v>38</v>
      </c>
      <c r="D43">
        <v>29677.0324339937</v>
      </c>
      <c r="E43">
        <v>30933.396662291299</v>
      </c>
      <c r="F43">
        <v>31539.2356448301</v>
      </c>
      <c r="G43">
        <v>32195.582176018401</v>
      </c>
      <c r="H43">
        <v>33447.600109032202</v>
      </c>
      <c r="I43">
        <v>34458.302895010602</v>
      </c>
      <c r="J43">
        <v>36357.995259403397</v>
      </c>
      <c r="K43">
        <v>37806.4271662424</v>
      </c>
      <c r="L43">
        <v>38935.845773127599</v>
      </c>
      <c r="M43">
        <v>38094.152328978598</v>
      </c>
      <c r="N43">
        <v>38991.052830312598</v>
      </c>
      <c r="O43">
        <v>41166.430657638397</v>
      </c>
      <c r="P43">
        <v>43018.100400766998</v>
      </c>
      <c r="Q43">
        <v>43173.309089559298</v>
      </c>
      <c r="R43">
        <v>44927.548511806897</v>
      </c>
      <c r="S43">
        <v>46834.673960871798</v>
      </c>
      <c r="T43">
        <v>47565.534674823</v>
      </c>
      <c r="U43">
        <v>49239</v>
      </c>
      <c r="V43">
        <v>51611</v>
      </c>
      <c r="W43">
        <v>53207</v>
      </c>
      <c r="X43">
        <v>55487</v>
      </c>
      <c r="Y43">
        <v>59093.837906948596</v>
      </c>
      <c r="Z43">
        <v>58883.977823240901</v>
      </c>
      <c r="AA43">
        <v>60956.740877424665</v>
      </c>
      <c r="AB43">
        <v>62948.805368736721</v>
      </c>
    </row>
    <row r="44" spans="1:28" x14ac:dyDescent="0.25">
      <c r="A44" t="s">
        <v>61</v>
      </c>
      <c r="B44" t="s">
        <v>20</v>
      </c>
      <c r="C44" t="s">
        <v>37</v>
      </c>
      <c r="D44">
        <v>3.4975040000000002</v>
      </c>
      <c r="E44">
        <v>3.7253400000000001</v>
      </c>
      <c r="F44">
        <v>3.778524</v>
      </c>
      <c r="G44">
        <v>3.9352520000000002</v>
      </c>
      <c r="H44">
        <v>4.2026459999999997</v>
      </c>
      <c r="I44">
        <v>4.3220070000000002</v>
      </c>
      <c r="J44">
        <v>4.4704670000000002</v>
      </c>
      <c r="K44">
        <v>4.711773</v>
      </c>
      <c r="L44">
        <v>4.8037219999999996</v>
      </c>
      <c r="M44">
        <v>4.5885170000000004</v>
      </c>
      <c r="N44">
        <v>4.6644579999999998</v>
      </c>
      <c r="O44">
        <v>4.8616060000000001</v>
      </c>
      <c r="P44">
        <v>5.0874779999999999</v>
      </c>
      <c r="Q44">
        <v>5.1642739999999998</v>
      </c>
      <c r="R44">
        <v>5.4205269999999999</v>
      </c>
      <c r="S44">
        <v>5.6919820000000003</v>
      </c>
      <c r="T44">
        <v>5.9248880000000002</v>
      </c>
      <c r="U44">
        <v>6.1207479999999999</v>
      </c>
      <c r="V44">
        <v>6.3935469999999999</v>
      </c>
      <c r="W44">
        <v>6.6436820000000001</v>
      </c>
      <c r="X44">
        <v>6.6953339999999999</v>
      </c>
      <c r="Y44">
        <v>7.2366650000000003</v>
      </c>
      <c r="Z44">
        <v>7.6231520000000002</v>
      </c>
      <c r="AA44">
        <v>7.9654680000000004</v>
      </c>
      <c r="AB44">
        <v>8.2785340000000005</v>
      </c>
    </row>
    <row r="45" spans="1:28" x14ac:dyDescent="0.25">
      <c r="A45" t="s">
        <v>61</v>
      </c>
      <c r="B45" t="s">
        <v>21</v>
      </c>
      <c r="C45" t="s">
        <v>37</v>
      </c>
      <c r="D45">
        <v>2.2220170000000001</v>
      </c>
      <c r="E45">
        <v>2.2226819999999998</v>
      </c>
      <c r="F45">
        <v>2.3135279999999998</v>
      </c>
      <c r="G45">
        <v>2.382485</v>
      </c>
      <c r="H45">
        <v>2.4949080000000001</v>
      </c>
      <c r="I45">
        <v>2.599402</v>
      </c>
      <c r="J45">
        <v>2.769603</v>
      </c>
      <c r="K45">
        <v>2.912191</v>
      </c>
      <c r="L45">
        <v>2.981614</v>
      </c>
      <c r="M45">
        <v>2.9287239999999999</v>
      </c>
      <c r="N45">
        <v>3.0115440000000002</v>
      </c>
      <c r="O45">
        <v>3.0994700000000002</v>
      </c>
      <c r="P45">
        <v>3.2439499999999999</v>
      </c>
      <c r="Q45">
        <v>3.284068</v>
      </c>
      <c r="R45">
        <v>3.4668329999999998</v>
      </c>
      <c r="S45">
        <v>3.6277729999999999</v>
      </c>
      <c r="T45">
        <v>3.6862089999999998</v>
      </c>
      <c r="U45">
        <v>3.8936660000000001</v>
      </c>
      <c r="V45">
        <v>4.085432</v>
      </c>
      <c r="W45">
        <v>4.2359140000000002</v>
      </c>
      <c r="X45">
        <v>4.2777520000000004</v>
      </c>
      <c r="Y45">
        <v>4.6400370000000004</v>
      </c>
      <c r="Z45">
        <v>4.9049639999999997</v>
      </c>
      <c r="AA45">
        <v>5.1432399999999996</v>
      </c>
      <c r="AB45">
        <v>5.3638329999999996</v>
      </c>
    </row>
    <row r="46" spans="1:28" x14ac:dyDescent="0.25">
      <c r="A46" t="s">
        <v>61</v>
      </c>
      <c r="B46" t="s">
        <v>22</v>
      </c>
      <c r="C46" t="s">
        <v>37</v>
      </c>
      <c r="D46">
        <v>1.4862599999999999</v>
      </c>
      <c r="E46">
        <v>1.4348380000000001</v>
      </c>
      <c r="F46">
        <v>1.4784820000000001</v>
      </c>
      <c r="G46">
        <v>1.5195019999999999</v>
      </c>
      <c r="H46">
        <v>1.5938760000000001</v>
      </c>
      <c r="I46">
        <v>1.636339</v>
      </c>
      <c r="J46">
        <v>1.6861790000000001</v>
      </c>
      <c r="K46">
        <v>1.769099</v>
      </c>
      <c r="L46">
        <v>1.839988</v>
      </c>
      <c r="M46">
        <v>1.708402</v>
      </c>
      <c r="N46">
        <v>1.7370209999999999</v>
      </c>
      <c r="O46">
        <v>1.8004439999999999</v>
      </c>
      <c r="P46">
        <v>1.9107719999999999</v>
      </c>
      <c r="Q46">
        <v>1.964364</v>
      </c>
      <c r="R46">
        <v>2.053159</v>
      </c>
      <c r="S46">
        <v>2.1394500000000001</v>
      </c>
      <c r="T46">
        <v>2.1914150000000001</v>
      </c>
      <c r="U46">
        <v>2.268891</v>
      </c>
      <c r="V46">
        <v>2.404245</v>
      </c>
      <c r="W46">
        <v>2.4852500000000002</v>
      </c>
      <c r="X46">
        <v>2.466885</v>
      </c>
      <c r="Y46">
        <v>2.671808</v>
      </c>
      <c r="Z46">
        <v>2.8053309999999998</v>
      </c>
      <c r="AA46">
        <v>2.9168379999999998</v>
      </c>
      <c r="AB46">
        <v>3.0127660000000001</v>
      </c>
    </row>
    <row r="47" spans="1:28" x14ac:dyDescent="0.25">
      <c r="A47" t="s">
        <v>61</v>
      </c>
      <c r="B47" t="s">
        <v>23</v>
      </c>
      <c r="C47" t="s">
        <v>37</v>
      </c>
      <c r="D47">
        <v>5.2604220000000002</v>
      </c>
      <c r="E47">
        <v>5.3989640000000003</v>
      </c>
      <c r="F47">
        <v>5.6041610000000004</v>
      </c>
      <c r="G47">
        <v>5.8213109999999997</v>
      </c>
      <c r="H47">
        <v>6.1615349999999998</v>
      </c>
      <c r="I47">
        <v>6.3047589999999998</v>
      </c>
      <c r="J47">
        <v>6.5618999999999996</v>
      </c>
      <c r="K47">
        <v>6.8302820000000004</v>
      </c>
      <c r="L47">
        <v>7.0505719999999998</v>
      </c>
      <c r="M47">
        <v>6.8298949999999996</v>
      </c>
      <c r="N47">
        <v>6.9838969999999998</v>
      </c>
      <c r="O47">
        <v>7.2426149999999998</v>
      </c>
      <c r="P47">
        <v>7.4816419999999999</v>
      </c>
      <c r="Q47">
        <v>7.7032499999999997</v>
      </c>
      <c r="R47">
        <v>7.9549120000000002</v>
      </c>
      <c r="S47">
        <v>8.3737530000000007</v>
      </c>
      <c r="T47">
        <v>8.5539679999999993</v>
      </c>
      <c r="U47">
        <v>8.899502</v>
      </c>
      <c r="V47">
        <v>9.4020949999999992</v>
      </c>
      <c r="W47">
        <v>9.6413379999999993</v>
      </c>
      <c r="X47">
        <v>9.6818469999999994</v>
      </c>
      <c r="Y47">
        <v>10.482849999999999</v>
      </c>
      <c r="Z47">
        <v>11.015219999999999</v>
      </c>
      <c r="AA47">
        <v>11.46307</v>
      </c>
      <c r="AB47">
        <v>11.85614</v>
      </c>
    </row>
    <row r="48" spans="1:28" x14ac:dyDescent="0.25">
      <c r="A48" t="s">
        <v>61</v>
      </c>
      <c r="B48" t="s">
        <v>24</v>
      </c>
      <c r="C48" t="s">
        <v>37</v>
      </c>
      <c r="D48">
        <v>2.2486069999999998</v>
      </c>
      <c r="E48">
        <v>2.236291</v>
      </c>
      <c r="F48">
        <v>2.316865</v>
      </c>
      <c r="G48">
        <v>2.4090020000000001</v>
      </c>
      <c r="H48">
        <v>2.4506139999999998</v>
      </c>
      <c r="I48">
        <v>2.4924659999999998</v>
      </c>
      <c r="J48">
        <v>2.723052</v>
      </c>
      <c r="K48">
        <v>2.7191830000000001</v>
      </c>
      <c r="L48">
        <v>2.6547179999999999</v>
      </c>
      <c r="M48">
        <v>2.3849040000000001</v>
      </c>
      <c r="N48">
        <v>2.3763869999999998</v>
      </c>
      <c r="O48">
        <v>2.4677570000000002</v>
      </c>
      <c r="P48">
        <v>2.6421950000000001</v>
      </c>
      <c r="Q48">
        <v>2.9170340000000001</v>
      </c>
      <c r="R48">
        <v>2.828608</v>
      </c>
      <c r="S48">
        <v>2.9668459999999999</v>
      </c>
      <c r="T48">
        <v>3.0747779999999998</v>
      </c>
      <c r="U48">
        <v>3.2177850000000001</v>
      </c>
      <c r="V48">
        <v>3.4172739999999999</v>
      </c>
      <c r="W48">
        <v>3.5924619999999998</v>
      </c>
      <c r="X48">
        <v>3.6310129999999998</v>
      </c>
      <c r="Y48">
        <v>3.9203549999999998</v>
      </c>
      <c r="Z48">
        <v>4.1132309999999999</v>
      </c>
      <c r="AA48">
        <v>4.2586649999999997</v>
      </c>
      <c r="AB48">
        <v>4.3710940000000003</v>
      </c>
    </row>
    <row r="49" spans="1:28" x14ac:dyDescent="0.25">
      <c r="A49" t="s">
        <v>61</v>
      </c>
      <c r="B49" t="s">
        <v>25</v>
      </c>
      <c r="C49" t="s">
        <v>37</v>
      </c>
      <c r="D49">
        <v>2.034729</v>
      </c>
      <c r="E49">
        <v>2.119164</v>
      </c>
      <c r="F49">
        <v>2.1609389999999999</v>
      </c>
      <c r="G49">
        <v>2.245498</v>
      </c>
      <c r="H49">
        <v>2.2916500000000002</v>
      </c>
      <c r="I49">
        <v>2.3740320000000001</v>
      </c>
      <c r="J49">
        <v>2.502094</v>
      </c>
      <c r="K49">
        <v>2.6041449999999999</v>
      </c>
      <c r="L49">
        <v>2.7207249999999998</v>
      </c>
      <c r="M49">
        <v>2.7018900000000001</v>
      </c>
      <c r="N49">
        <v>2.7905799999999998</v>
      </c>
      <c r="O49">
        <v>2.8791869999999999</v>
      </c>
      <c r="P49">
        <v>2.9891260000000002</v>
      </c>
      <c r="Q49">
        <v>3.0888309999999999</v>
      </c>
      <c r="R49">
        <v>3.2223660000000001</v>
      </c>
      <c r="S49">
        <v>3.338139</v>
      </c>
      <c r="T49">
        <v>3.451606</v>
      </c>
      <c r="U49">
        <v>3.5726779999999998</v>
      </c>
      <c r="V49">
        <v>3.717368</v>
      </c>
      <c r="W49">
        <v>3.8531909999999998</v>
      </c>
      <c r="X49">
        <v>3.9309180000000001</v>
      </c>
      <c r="Y49">
        <v>4.1752549999999999</v>
      </c>
      <c r="Z49">
        <v>4.3625999999999996</v>
      </c>
      <c r="AA49">
        <v>4.5342919999999998</v>
      </c>
      <c r="AB49">
        <v>4.6970640000000001</v>
      </c>
    </row>
    <row r="50" spans="1:28" x14ac:dyDescent="0.25">
      <c r="A50" t="s">
        <v>61</v>
      </c>
      <c r="B50" t="s">
        <v>26</v>
      </c>
      <c r="C50" t="s">
        <v>37</v>
      </c>
      <c r="D50">
        <v>10.756726</v>
      </c>
      <c r="E50">
        <v>11.357692999999999</v>
      </c>
      <c r="F50">
        <v>11.939109999999999</v>
      </c>
      <c r="G50">
        <v>12.41404</v>
      </c>
      <c r="H50">
        <v>13.104519</v>
      </c>
      <c r="I50">
        <v>13.632173999999999</v>
      </c>
      <c r="J50">
        <v>14.299360999999999</v>
      </c>
      <c r="K50">
        <v>14.946987999999999</v>
      </c>
      <c r="L50">
        <v>15.388254999999999</v>
      </c>
      <c r="M50">
        <v>14.950756</v>
      </c>
      <c r="N50">
        <v>15.219734000000001</v>
      </c>
      <c r="O50">
        <v>16.049828999999999</v>
      </c>
      <c r="P50">
        <v>16.766375</v>
      </c>
      <c r="Q50">
        <v>17.735016999999999</v>
      </c>
      <c r="R50">
        <v>18.334523999999998</v>
      </c>
      <c r="S50">
        <v>19.52694</v>
      </c>
      <c r="T50">
        <v>20.430425</v>
      </c>
      <c r="U50">
        <v>21.269064</v>
      </c>
      <c r="V50">
        <v>22.338408000000001</v>
      </c>
      <c r="W50">
        <v>23.792788000000002</v>
      </c>
      <c r="X50">
        <v>24.20722</v>
      </c>
      <c r="Y50">
        <v>26.364129999999999</v>
      </c>
      <c r="Z50">
        <v>28.009370000000001</v>
      </c>
      <c r="AA50">
        <v>29.526450000000001</v>
      </c>
      <c r="AB50">
        <v>30.96472</v>
      </c>
    </row>
    <row r="51" spans="1:28" x14ac:dyDescent="0.25">
      <c r="A51" t="s">
        <v>61</v>
      </c>
      <c r="B51" t="s">
        <v>27</v>
      </c>
      <c r="C51" t="s">
        <v>37</v>
      </c>
      <c r="D51">
        <v>31.144204999999999</v>
      </c>
      <c r="E51">
        <v>31.906151000000001</v>
      </c>
      <c r="F51">
        <v>32.242634000000002</v>
      </c>
      <c r="G51">
        <v>33.045997999999997</v>
      </c>
      <c r="H51">
        <v>34.484616000000003</v>
      </c>
      <c r="I51">
        <v>35.380566999999999</v>
      </c>
      <c r="J51">
        <v>37.381317000000003</v>
      </c>
      <c r="K51">
        <v>38.785193</v>
      </c>
      <c r="L51">
        <v>39.834752000000002</v>
      </c>
      <c r="M51">
        <v>37.787745999999999</v>
      </c>
      <c r="N51">
        <v>38.153782999999997</v>
      </c>
      <c r="O51">
        <v>39.827531</v>
      </c>
      <c r="P51">
        <v>40.988866000000002</v>
      </c>
      <c r="Q51">
        <v>41.779618999999997</v>
      </c>
      <c r="R51">
        <v>43.179609999999997</v>
      </c>
      <c r="S51">
        <v>44.957821000000003</v>
      </c>
      <c r="T51">
        <v>45.877012999999998</v>
      </c>
      <c r="U51">
        <v>47.186126000000002</v>
      </c>
      <c r="V51">
        <v>49.230972999999999</v>
      </c>
      <c r="W51">
        <v>50.654961999999998</v>
      </c>
      <c r="X51">
        <v>50.342950000000002</v>
      </c>
      <c r="Y51">
        <v>54.329439999999998</v>
      </c>
      <c r="Z51">
        <v>57.056489999999997</v>
      </c>
      <c r="AA51">
        <v>59.428600000000003</v>
      </c>
      <c r="AB51">
        <v>61.539569999999998</v>
      </c>
    </row>
    <row r="52" spans="1:28" x14ac:dyDescent="0.25">
      <c r="A52" t="s">
        <v>61</v>
      </c>
      <c r="B52" t="s">
        <v>28</v>
      </c>
      <c r="C52" t="s">
        <v>37</v>
      </c>
      <c r="D52">
        <v>3.201136</v>
      </c>
      <c r="E52">
        <v>3.2433169999999998</v>
      </c>
      <c r="F52">
        <v>3.3340920000000001</v>
      </c>
      <c r="G52">
        <v>3.3988719999999999</v>
      </c>
      <c r="H52">
        <v>3.5790700000000002</v>
      </c>
      <c r="I52">
        <v>3.6764049999999999</v>
      </c>
      <c r="J52">
        <v>3.7677429999999998</v>
      </c>
      <c r="K52">
        <v>3.9434809999999998</v>
      </c>
      <c r="L52">
        <v>4.0755860000000004</v>
      </c>
      <c r="M52">
        <v>3.8788019999999999</v>
      </c>
      <c r="N52">
        <v>4.0748850000000001</v>
      </c>
      <c r="O52">
        <v>4.209867</v>
      </c>
      <c r="P52">
        <v>4.3367449999999996</v>
      </c>
      <c r="Q52">
        <v>4.4663579999999996</v>
      </c>
      <c r="R52">
        <v>4.5912430000000004</v>
      </c>
      <c r="S52">
        <v>4.7548269999999997</v>
      </c>
      <c r="T52">
        <v>4.9569299999999998</v>
      </c>
      <c r="U52">
        <v>5.1238029999999997</v>
      </c>
      <c r="V52">
        <v>5.2462299999999997</v>
      </c>
      <c r="W52">
        <v>5.4407290000000001</v>
      </c>
      <c r="X52">
        <v>5.4496869999999999</v>
      </c>
      <c r="Y52">
        <v>5.8691940000000002</v>
      </c>
      <c r="Z52">
        <v>6.1395929999999996</v>
      </c>
      <c r="AA52">
        <v>6.3639869999999998</v>
      </c>
      <c r="AB52">
        <v>6.5592540000000001</v>
      </c>
    </row>
    <row r="53" spans="1:28" x14ac:dyDescent="0.25">
      <c r="A53" t="s">
        <v>61</v>
      </c>
      <c r="B53" t="s">
        <v>29</v>
      </c>
      <c r="C53" t="s">
        <v>37</v>
      </c>
      <c r="D53">
        <v>2.7451810000000001</v>
      </c>
      <c r="E53">
        <v>2.744774</v>
      </c>
      <c r="F53">
        <v>2.7949459999999999</v>
      </c>
      <c r="G53">
        <v>2.9073699999999998</v>
      </c>
      <c r="H53">
        <v>3.0443549999999999</v>
      </c>
      <c r="I53">
        <v>3.0878100000000002</v>
      </c>
      <c r="J53">
        <v>3.203106</v>
      </c>
      <c r="K53">
        <v>3.3345030000000002</v>
      </c>
      <c r="L53">
        <v>3.3640970000000001</v>
      </c>
      <c r="M53">
        <v>3.1212339999999998</v>
      </c>
      <c r="N53">
        <v>3.180212</v>
      </c>
      <c r="O53">
        <v>3.3335279999999998</v>
      </c>
      <c r="P53">
        <v>3.460035</v>
      </c>
      <c r="Q53">
        <v>3.4593440000000002</v>
      </c>
      <c r="R53">
        <v>3.592422</v>
      </c>
      <c r="S53">
        <v>3.664936</v>
      </c>
      <c r="T53">
        <v>3.6737359999999999</v>
      </c>
      <c r="U53">
        <v>3.7947109999999999</v>
      </c>
      <c r="V53">
        <v>3.9817300000000002</v>
      </c>
      <c r="W53">
        <v>4.0409670000000002</v>
      </c>
      <c r="X53">
        <v>3.9785659999999998</v>
      </c>
      <c r="Y53">
        <v>4.2527629999999998</v>
      </c>
      <c r="Z53">
        <v>4.4012520000000004</v>
      </c>
      <c r="AA53">
        <v>4.5074110000000003</v>
      </c>
      <c r="AB53">
        <v>4.5859870000000003</v>
      </c>
    </row>
    <row r="54" spans="1:28" x14ac:dyDescent="0.25">
      <c r="A54" t="s">
        <v>61</v>
      </c>
      <c r="B54" t="s">
        <v>30</v>
      </c>
      <c r="C54" t="s">
        <v>37</v>
      </c>
      <c r="D54">
        <v>1.9773909999999999</v>
      </c>
      <c r="E54">
        <v>1.9833259999999999</v>
      </c>
      <c r="F54">
        <v>2.036448</v>
      </c>
      <c r="G54">
        <v>2.1017730000000001</v>
      </c>
      <c r="H54">
        <v>2.2252489999999998</v>
      </c>
      <c r="I54">
        <v>2.3100849999999999</v>
      </c>
      <c r="J54">
        <v>2.3866960000000002</v>
      </c>
      <c r="K54">
        <v>2.4800749999999998</v>
      </c>
      <c r="L54">
        <v>2.5157219999999998</v>
      </c>
      <c r="M54">
        <v>2.360859</v>
      </c>
      <c r="N54">
        <v>2.3822939999999999</v>
      </c>
      <c r="O54">
        <v>2.4150049999999998</v>
      </c>
      <c r="P54">
        <v>2.5159159999999998</v>
      </c>
      <c r="Q54">
        <v>2.6172550000000001</v>
      </c>
      <c r="R54">
        <v>2.76241</v>
      </c>
      <c r="S54">
        <v>2.8563900000000002</v>
      </c>
      <c r="T54">
        <v>2.9719479999999998</v>
      </c>
      <c r="U54">
        <v>3.1065070000000001</v>
      </c>
      <c r="V54">
        <v>3.2609080000000001</v>
      </c>
      <c r="W54">
        <v>3.3485649999999998</v>
      </c>
      <c r="X54">
        <v>3.3042739999999999</v>
      </c>
      <c r="Y54">
        <v>3.5660590000000001</v>
      </c>
      <c r="Z54">
        <v>3.7366220000000001</v>
      </c>
      <c r="AA54">
        <v>3.879937</v>
      </c>
      <c r="AB54">
        <v>4.0030749999999999</v>
      </c>
    </row>
    <row r="55" spans="1:28" x14ac:dyDescent="0.25">
      <c r="A55" t="s">
        <v>61</v>
      </c>
      <c r="B55" t="s">
        <v>31</v>
      </c>
      <c r="C55" t="s">
        <v>37</v>
      </c>
      <c r="D55">
        <v>2.4029660000000002</v>
      </c>
      <c r="E55">
        <v>2.5164309999999999</v>
      </c>
      <c r="F55">
        <v>2.6335739999999999</v>
      </c>
      <c r="G55">
        <v>2.7224119999999998</v>
      </c>
      <c r="H55">
        <v>2.8685879999999999</v>
      </c>
      <c r="I55">
        <v>2.9961820000000001</v>
      </c>
      <c r="J55">
        <v>3.1331259999999999</v>
      </c>
      <c r="K55">
        <v>3.2840590000000001</v>
      </c>
      <c r="L55">
        <v>3.341558</v>
      </c>
      <c r="M55">
        <v>3.1546940000000001</v>
      </c>
      <c r="N55">
        <v>3.1273240000000002</v>
      </c>
      <c r="O55">
        <v>3.1993119999999999</v>
      </c>
      <c r="P55">
        <v>3.3120850000000002</v>
      </c>
      <c r="Q55">
        <v>3.4253619999999998</v>
      </c>
      <c r="R55">
        <v>3.6214940000000002</v>
      </c>
      <c r="S55">
        <v>3.7896830000000001</v>
      </c>
      <c r="T55">
        <v>3.8455379999999999</v>
      </c>
      <c r="U55">
        <v>3.987832</v>
      </c>
      <c r="V55">
        <v>4.1642789999999996</v>
      </c>
      <c r="W55">
        <v>4.2588569999999999</v>
      </c>
      <c r="X55">
        <v>4.2576840000000002</v>
      </c>
      <c r="Y55">
        <v>4.620476</v>
      </c>
      <c r="Z55">
        <v>4.8611490000000002</v>
      </c>
      <c r="AA55">
        <v>5.0640369999999999</v>
      </c>
      <c r="AB55">
        <v>5.2415099999999999</v>
      </c>
    </row>
    <row r="56" spans="1:28" x14ac:dyDescent="0.25">
      <c r="A56" t="s">
        <v>61</v>
      </c>
      <c r="B56" t="s">
        <v>32</v>
      </c>
      <c r="C56" t="s">
        <v>37</v>
      </c>
      <c r="D56">
        <v>88.456937999999994</v>
      </c>
      <c r="E56">
        <v>90.654201999999998</v>
      </c>
      <c r="F56">
        <v>93.014858000000004</v>
      </c>
      <c r="G56">
        <v>96.055554000000001</v>
      </c>
      <c r="H56">
        <v>100.922657</v>
      </c>
      <c r="I56">
        <v>103.84362</v>
      </c>
      <c r="J56">
        <v>108.705179</v>
      </c>
      <c r="K56">
        <v>113.107377</v>
      </c>
      <c r="L56">
        <v>115.994305</v>
      </c>
      <c r="M56">
        <v>110.60681200000001</v>
      </c>
      <c r="N56">
        <v>112.41073900000001</v>
      </c>
      <c r="O56">
        <v>116.87950499999999</v>
      </c>
      <c r="P56">
        <v>121.21335000000001</v>
      </c>
      <c r="Q56">
        <v>124.68304999999999</v>
      </c>
      <c r="R56">
        <v>129.42165</v>
      </c>
      <c r="S56">
        <v>135.20009999999999</v>
      </c>
      <c r="T56">
        <v>138.74725000000001</v>
      </c>
      <c r="U56">
        <v>143.765175</v>
      </c>
      <c r="V56">
        <v>150.22620000000001</v>
      </c>
      <c r="W56">
        <v>155.420075</v>
      </c>
      <c r="X56">
        <v>155.58074999999999</v>
      </c>
      <c r="Y56">
        <v>168.447475</v>
      </c>
      <c r="Z56">
        <v>177.24712500000001</v>
      </c>
      <c r="AA56">
        <v>184.83850000000001</v>
      </c>
      <c r="AB56">
        <v>191.60480000000001</v>
      </c>
    </row>
    <row r="60" spans="1:28" x14ac:dyDescent="0.25">
      <c r="A60" t="s">
        <v>44</v>
      </c>
      <c r="B60" t="str">
        <f>Employment!$K$5&amp;" (left axis)"</f>
        <v>Milwaukee- Waukesha -West Allis (left axis)</v>
      </c>
      <c r="D60">
        <f t="shared" ref="D60:AB60" si="0">LOOKUP($B60,$B$5:$B$16,D$5:D$16)</f>
        <v>874.80833333333305</v>
      </c>
      <c r="E60">
        <f t="shared" si="0"/>
        <v>862.99166666666599</v>
      </c>
      <c r="F60">
        <f t="shared" si="0"/>
        <v>844.58333333333303</v>
      </c>
      <c r="G60">
        <f t="shared" si="0"/>
        <v>835.00833333333298</v>
      </c>
      <c r="H60">
        <f t="shared" si="0"/>
        <v>836.375</v>
      </c>
      <c r="I60">
        <f t="shared" si="0"/>
        <v>844.78333333333296</v>
      </c>
      <c r="J60">
        <f t="shared" si="0"/>
        <v>854.76666666666597</v>
      </c>
      <c r="K60">
        <f t="shared" si="0"/>
        <v>861.41666666666595</v>
      </c>
      <c r="L60">
        <f t="shared" si="0"/>
        <v>856.82500000000005</v>
      </c>
      <c r="M60">
        <f t="shared" si="0"/>
        <v>815.75833333333298</v>
      </c>
      <c r="N60">
        <f t="shared" si="0"/>
        <v>808.45833333333303</v>
      </c>
      <c r="O60">
        <f t="shared" si="0"/>
        <v>814.05</v>
      </c>
      <c r="P60">
        <f t="shared" si="0"/>
        <v>821.32500000000005</v>
      </c>
      <c r="Q60">
        <f t="shared" si="0"/>
        <v>833.64166666666597</v>
      </c>
      <c r="R60">
        <f t="shared" si="0"/>
        <v>845.11666666666599</v>
      </c>
      <c r="S60">
        <f t="shared" si="0"/>
        <v>856.06666666666604</v>
      </c>
      <c r="T60">
        <f t="shared" si="0"/>
        <v>863.95833333333303</v>
      </c>
      <c r="U60">
        <f t="shared" si="0"/>
        <v>867.85833333333301</v>
      </c>
      <c r="V60">
        <f t="shared" si="0"/>
        <v>874.70833333333303</v>
      </c>
      <c r="W60">
        <f t="shared" si="0"/>
        <v>875.14166666666597</v>
      </c>
      <c r="X60">
        <f t="shared" si="0"/>
        <v>818.375</v>
      </c>
      <c r="Y60">
        <f t="shared" si="0"/>
        <v>831.66800833333298</v>
      </c>
      <c r="Z60">
        <f t="shared" si="0"/>
        <v>863.01007500000003</v>
      </c>
      <c r="AA60">
        <f t="shared" si="0"/>
        <v>876.99067500000001</v>
      </c>
      <c r="AB60">
        <f t="shared" si="0"/>
        <v>881.72019999999998</v>
      </c>
    </row>
    <row r="61" spans="1:28" x14ac:dyDescent="0.25">
      <c r="B61" t="str">
        <f>Employment!$K$5</f>
        <v>Milwaukee- Waukesha -West Allis</v>
      </c>
      <c r="E61" s="4">
        <f>E60/D60-1</f>
        <v>-1.3507720738828999E-2</v>
      </c>
      <c r="F61" s="4">
        <f t="shared" ref="F61:AB61" si="1">F60/E60-1</f>
        <v>-2.1330835562336059E-2</v>
      </c>
      <c r="G61" s="4">
        <f t="shared" si="1"/>
        <v>-1.1336951159348851E-2</v>
      </c>
      <c r="H61" s="4">
        <f t="shared" si="1"/>
        <v>1.6367102124732469E-3</v>
      </c>
      <c r="I61" s="4">
        <f t="shared" si="1"/>
        <v>1.0053305435161253E-2</v>
      </c>
      <c r="J61" s="4">
        <f t="shared" si="1"/>
        <v>1.1817625821216149E-2</v>
      </c>
      <c r="K61" s="4">
        <f t="shared" si="1"/>
        <v>7.7799009476269276E-3</v>
      </c>
      <c r="L61" s="4">
        <f t="shared" si="1"/>
        <v>-5.330366644093143E-3</v>
      </c>
      <c r="M61" s="4">
        <f t="shared" si="1"/>
        <v>-4.7928884739202315E-2</v>
      </c>
      <c r="N61" s="4">
        <f t="shared" si="1"/>
        <v>-8.9487286880305383E-3</v>
      </c>
      <c r="O61" s="4">
        <f t="shared" si="1"/>
        <v>6.916456218110989E-3</v>
      </c>
      <c r="P61" s="4">
        <f t="shared" si="1"/>
        <v>8.9367974940115502E-3</v>
      </c>
      <c r="Q61" s="4">
        <f t="shared" si="1"/>
        <v>1.4996093710365477E-2</v>
      </c>
      <c r="R61" s="4">
        <f t="shared" si="1"/>
        <v>1.3764906984415903E-2</v>
      </c>
      <c r="S61" s="4">
        <f t="shared" si="1"/>
        <v>1.2956790975604981E-2</v>
      </c>
      <c r="T61" s="4">
        <f t="shared" si="1"/>
        <v>9.2185188069469071E-3</v>
      </c>
      <c r="U61" s="4">
        <f t="shared" si="1"/>
        <v>4.5141065830720528E-3</v>
      </c>
      <c r="V61" s="4">
        <f t="shared" si="1"/>
        <v>7.8929932880751341E-3</v>
      </c>
      <c r="W61" s="4">
        <f t="shared" si="1"/>
        <v>4.954032296475841E-4</v>
      </c>
      <c r="X61" s="4">
        <f t="shared" si="1"/>
        <v>-6.4865688412351519E-2</v>
      </c>
      <c r="Y61" s="4">
        <f t="shared" si="1"/>
        <v>1.6243174991089626E-2</v>
      </c>
      <c r="Z61" s="4">
        <f t="shared" si="1"/>
        <v>3.7685790907692418E-2</v>
      </c>
      <c r="AA61" s="4">
        <f t="shared" si="1"/>
        <v>1.6199810877063126E-2</v>
      </c>
      <c r="AB61" s="4">
        <f t="shared" si="1"/>
        <v>5.3929022677463578E-3</v>
      </c>
    </row>
    <row r="62" spans="1:28" x14ac:dyDescent="0.25">
      <c r="B62" t="s">
        <v>32</v>
      </c>
      <c r="E62" s="4">
        <f>E17/D17-1</f>
        <v>-6.9137981759364031E-3</v>
      </c>
      <c r="F62" s="4">
        <f t="shared" ref="F62:AB62" si="2">F17/E17-1</f>
        <v>-1.1527181158347055E-2</v>
      </c>
      <c r="G62" s="4">
        <f t="shared" si="2"/>
        <v>-3.2428317533745865E-3</v>
      </c>
      <c r="H62" s="4">
        <f t="shared" si="2"/>
        <v>1.1044058969801318E-2</v>
      </c>
      <c r="I62" s="4">
        <f t="shared" si="2"/>
        <v>1.200594795539156E-2</v>
      </c>
      <c r="J62" s="4">
        <f t="shared" si="2"/>
        <v>8.3782219126784518E-3</v>
      </c>
      <c r="K62" s="4">
        <f t="shared" si="2"/>
        <v>5.8868443599939813E-3</v>
      </c>
      <c r="L62" s="4">
        <f t="shared" si="2"/>
        <v>-2.6567542980291403E-3</v>
      </c>
      <c r="M62" s="4">
        <f t="shared" si="2"/>
        <v>-4.4436891596294603E-2</v>
      </c>
      <c r="N62" s="4">
        <f t="shared" si="2"/>
        <v>-5.976701201422796E-3</v>
      </c>
      <c r="O62" s="4">
        <f t="shared" si="2"/>
        <v>9.8569322706751894E-3</v>
      </c>
      <c r="P62" s="4">
        <f t="shared" si="2"/>
        <v>1.074500077225693E-2</v>
      </c>
      <c r="Q62" s="4">
        <f t="shared" si="2"/>
        <v>1.0211266244654738E-2</v>
      </c>
      <c r="R62" s="4">
        <f t="shared" si="2"/>
        <v>1.5455618140640226E-2</v>
      </c>
      <c r="S62" s="4">
        <f t="shared" si="2"/>
        <v>1.4172032092487186E-2</v>
      </c>
      <c r="T62" s="4">
        <f t="shared" si="2"/>
        <v>1.2481854805438619E-2</v>
      </c>
      <c r="U62" s="4">
        <f t="shared" si="2"/>
        <v>7.6148192092719835E-3</v>
      </c>
      <c r="V62" s="4">
        <f t="shared" si="2"/>
        <v>9.6264302107946786E-3</v>
      </c>
      <c r="W62" s="4">
        <f t="shared" si="2"/>
        <v>2.5165740234802669E-3</v>
      </c>
      <c r="X62" s="4">
        <f t="shared" si="2"/>
        <v>-5.6735434532300788E-2</v>
      </c>
      <c r="Y62" s="4">
        <f t="shared" si="2"/>
        <v>2.6409655876304505E-2</v>
      </c>
      <c r="Z62" s="4">
        <f t="shared" si="2"/>
        <v>3.6254437268954165E-2</v>
      </c>
      <c r="AA62" s="4">
        <f t="shared" si="2"/>
        <v>1.4598942531795611E-2</v>
      </c>
      <c r="AB62" s="4">
        <f t="shared" si="2"/>
        <v>3.9544370077040369E-3</v>
      </c>
    </row>
    <row r="63" spans="1:28" x14ac:dyDescent="0.25">
      <c r="A63" t="s">
        <v>45</v>
      </c>
      <c r="B63" t="str">
        <f>'Personal Income'!K5</f>
        <v>Racine</v>
      </c>
      <c r="D63">
        <f>LOOKUP($B$63,$B$18:$B$29,D$18:D$29)</f>
        <v>5.5602150000000004</v>
      </c>
      <c r="E63">
        <f t="shared" ref="E63:AB63" si="3">LOOKUP($B$63,$B$18:$B$29,E$18:E$29)</f>
        <v>5.8719609999999998</v>
      </c>
      <c r="F63">
        <f t="shared" si="3"/>
        <v>6.029725</v>
      </c>
      <c r="G63">
        <f t="shared" si="3"/>
        <v>6.2168140000000003</v>
      </c>
      <c r="H63">
        <f t="shared" si="3"/>
        <v>6.5059259999999997</v>
      </c>
      <c r="I63">
        <f t="shared" si="3"/>
        <v>6.615221</v>
      </c>
      <c r="J63">
        <f t="shared" si="3"/>
        <v>7.0083510000000002</v>
      </c>
      <c r="K63">
        <f t="shared" si="3"/>
        <v>7.2791709999999998</v>
      </c>
      <c r="L63">
        <f t="shared" si="3"/>
        <v>7.6906530000000002</v>
      </c>
      <c r="M63">
        <f t="shared" si="3"/>
        <v>7.340929</v>
      </c>
      <c r="N63">
        <f t="shared" si="3"/>
        <v>7.43004</v>
      </c>
      <c r="O63">
        <f t="shared" si="3"/>
        <v>7.7879610000000001</v>
      </c>
      <c r="P63">
        <f t="shared" si="3"/>
        <v>8.1353310000000008</v>
      </c>
      <c r="Q63">
        <f t="shared" si="3"/>
        <v>7.951327</v>
      </c>
      <c r="R63">
        <f t="shared" si="3"/>
        <v>8.2971529999999998</v>
      </c>
      <c r="S63">
        <f t="shared" si="3"/>
        <v>8.7475629999999995</v>
      </c>
      <c r="T63">
        <f t="shared" si="3"/>
        <v>8.8077129999999997</v>
      </c>
      <c r="U63">
        <f t="shared" si="3"/>
        <v>9.2856489999999994</v>
      </c>
      <c r="V63">
        <f t="shared" si="3"/>
        <v>9.7608779999999999</v>
      </c>
      <c r="W63">
        <f t="shared" si="3"/>
        <v>9.9814089999999904</v>
      </c>
      <c r="X63">
        <f t="shared" si="3"/>
        <v>10.42773</v>
      </c>
      <c r="Y63">
        <f t="shared" si="3"/>
        <v>11.11009</v>
      </c>
      <c r="Z63">
        <f t="shared" si="3"/>
        <v>10.997249999999999</v>
      </c>
      <c r="AA63">
        <f t="shared" si="3"/>
        <v>11.37185</v>
      </c>
      <c r="AB63">
        <f t="shared" si="3"/>
        <v>11.726599999999999</v>
      </c>
    </row>
    <row r="64" spans="1:28" x14ac:dyDescent="0.25">
      <c r="B64" t="str">
        <f>'Personal Income'!K5</f>
        <v>Racine</v>
      </c>
      <c r="E64" s="4">
        <f>E63/D63-1</f>
        <v>5.6067256392063891E-2</v>
      </c>
      <c r="F64" s="4">
        <f t="shared" ref="F64" si="4">F63/E63-1</f>
        <v>2.6867344657091508E-2</v>
      </c>
      <c r="G64" s="4">
        <f t="shared" ref="G64" si="5">G63/F63-1</f>
        <v>3.1027783190775704E-2</v>
      </c>
      <c r="H64" s="4">
        <f t="shared" ref="H64" si="6">H63/G63-1</f>
        <v>4.6504849590159658E-2</v>
      </c>
      <c r="I64" s="4">
        <f t="shared" ref="I64" si="7">I63/H63-1</f>
        <v>1.679929959240245E-2</v>
      </c>
      <c r="J64" s="4">
        <f t="shared" ref="J64" si="8">J63/I63-1</f>
        <v>5.9428097715858552E-2</v>
      </c>
      <c r="K64" s="4">
        <f t="shared" ref="K64" si="9">K63/J63-1</f>
        <v>3.8642470960715158E-2</v>
      </c>
      <c r="L64" s="4">
        <f t="shared" ref="L64" si="10">L63/K63-1</f>
        <v>5.6528689874162819E-2</v>
      </c>
      <c r="M64" s="4">
        <f t="shared" ref="M64" si="11">M63/L63-1</f>
        <v>-4.5473901891035839E-2</v>
      </c>
      <c r="N64" s="4">
        <f t="shared" ref="N64" si="12">N63/M63-1</f>
        <v>1.2138926830650432E-2</v>
      </c>
      <c r="O64" s="4">
        <f t="shared" ref="O64" si="13">O63/N63-1</f>
        <v>4.8172149813459963E-2</v>
      </c>
      <c r="P64" s="4">
        <f t="shared" ref="P64" si="14">P63/O63-1</f>
        <v>4.460345910823138E-2</v>
      </c>
      <c r="Q64" s="4">
        <f t="shared" ref="Q64" si="15">Q63/P63-1</f>
        <v>-2.2617887336114584E-2</v>
      </c>
      <c r="R64" s="4">
        <f t="shared" ref="R64" si="16">R63/Q63-1</f>
        <v>4.3492866033556288E-2</v>
      </c>
      <c r="S64" s="4">
        <f t="shared" ref="S64" si="17">S63/R63-1</f>
        <v>5.4284885429978225E-2</v>
      </c>
      <c r="T64" s="4">
        <f t="shared" ref="T64" si="18">T63/S63-1</f>
        <v>6.8762008344496195E-3</v>
      </c>
      <c r="U64" s="4">
        <f t="shared" ref="U64" si="19">U63/T63-1</f>
        <v>5.4263348499207442E-2</v>
      </c>
      <c r="V64" s="4">
        <f t="shared" ref="V64" si="20">V63/U63-1</f>
        <v>5.1178867519114712E-2</v>
      </c>
      <c r="W64" s="4">
        <f t="shared" ref="W64" si="21">W63/V63-1</f>
        <v>2.2593356868100489E-2</v>
      </c>
      <c r="X64" s="4">
        <f t="shared" ref="X64" si="22">X63/W63-1</f>
        <v>4.4715230084250601E-2</v>
      </c>
      <c r="Y64" s="4">
        <f t="shared" ref="Y64" si="23">Y63/X63-1</f>
        <v>6.5437060606670761E-2</v>
      </c>
      <c r="Z64" s="4">
        <f t="shared" ref="Z64" si="24">Z63/Y63-1</f>
        <v>-1.0156533385418109E-2</v>
      </c>
      <c r="AA64" s="4">
        <f t="shared" ref="AA64:AB64" si="25">AA63/Z63-1</f>
        <v>3.4063061219850477E-2</v>
      </c>
      <c r="AB64" s="4">
        <f t="shared" si="25"/>
        <v>3.119545192734674E-2</v>
      </c>
    </row>
    <row r="65" spans="1:28" x14ac:dyDescent="0.25">
      <c r="B65" t="s">
        <v>32</v>
      </c>
      <c r="E65" s="4">
        <f>E30/D30-1</f>
        <v>4.9002028827750399E-2</v>
      </c>
      <c r="F65" s="4">
        <f t="shared" ref="F65:AB65" si="26">F30/E30-1</f>
        <v>2.6594180888868113E-2</v>
      </c>
      <c r="G65" s="4">
        <f t="shared" si="26"/>
        <v>2.7372071132752085E-2</v>
      </c>
      <c r="H65" s="4">
        <f t="shared" si="26"/>
        <v>4.5430952604197161E-2</v>
      </c>
      <c r="I65" s="4">
        <f t="shared" si="26"/>
        <v>3.631923800866721E-2</v>
      </c>
      <c r="J65" s="4">
        <f t="shared" si="26"/>
        <v>6.112525970103988E-2</v>
      </c>
      <c r="K65" s="4">
        <f t="shared" si="26"/>
        <v>4.5968924707464165E-2</v>
      </c>
      <c r="L65" s="4">
        <f t="shared" si="26"/>
        <v>3.5515212118106598E-2</v>
      </c>
      <c r="M65" s="4">
        <f t="shared" si="26"/>
        <v>-1.6684084243331898E-2</v>
      </c>
      <c r="N65" s="4">
        <f t="shared" si="26"/>
        <v>2.8164937403906354E-2</v>
      </c>
      <c r="O65" s="4">
        <f t="shared" si="26"/>
        <v>5.8584105274334553E-2</v>
      </c>
      <c r="P65" s="4">
        <f t="shared" si="26"/>
        <v>4.7851228292110415E-2</v>
      </c>
      <c r="Q65" s="4">
        <f t="shared" si="26"/>
        <v>6.4761120496166225E-3</v>
      </c>
      <c r="R65" s="4">
        <f t="shared" si="26"/>
        <v>4.3369010156113275E-2</v>
      </c>
      <c r="S65" s="4">
        <f t="shared" si="26"/>
        <v>4.4345158160786546E-2</v>
      </c>
      <c r="T65" s="4">
        <f t="shared" si="26"/>
        <v>1.7827794063075997E-2</v>
      </c>
      <c r="U65" s="4">
        <f t="shared" si="26"/>
        <v>3.8160466195214848E-2</v>
      </c>
      <c r="V65" s="4">
        <f t="shared" si="26"/>
        <v>5.1103002236197348E-2</v>
      </c>
      <c r="W65" s="4">
        <f t="shared" si="26"/>
        <v>3.3627058270269128E-2</v>
      </c>
      <c r="X65" s="4">
        <f t="shared" si="26"/>
        <v>4.7293917930181673E-2</v>
      </c>
      <c r="Y65" s="4">
        <f t="shared" si="26"/>
        <v>6.5708027909566979E-2</v>
      </c>
      <c r="Z65" s="4">
        <f t="shared" si="26"/>
        <v>-1.3339395906634133E-3</v>
      </c>
      <c r="AA65" s="4">
        <f t="shared" si="26"/>
        <v>3.7852893046106839E-2</v>
      </c>
      <c r="AB65" s="4">
        <f t="shared" si="26"/>
        <v>3.5318846024999795E-2</v>
      </c>
    </row>
    <row r="66" spans="1:28" x14ac:dyDescent="0.25">
      <c r="A66" t="s">
        <v>46</v>
      </c>
      <c r="B66" t="str">
        <f>PCPI!K5</f>
        <v>Janesville-Beloit</v>
      </c>
      <c r="D66">
        <f t="shared" ref="D66:AB66" si="27">LOOKUP($B66,$B$31:$B$42,D$31:D$42)</f>
        <v>26803.533948997701</v>
      </c>
      <c r="E66">
        <f t="shared" si="27"/>
        <v>27510.589264496499</v>
      </c>
      <c r="F66">
        <f t="shared" si="27"/>
        <v>28287.115629963198</v>
      </c>
      <c r="G66">
        <f t="shared" si="27"/>
        <v>29139.069670962199</v>
      </c>
      <c r="H66">
        <f t="shared" si="27"/>
        <v>29884.516812794998</v>
      </c>
      <c r="I66">
        <f t="shared" si="27"/>
        <v>30649.204840489601</v>
      </c>
      <c r="J66">
        <f t="shared" si="27"/>
        <v>32480.578788681501</v>
      </c>
      <c r="K66">
        <f t="shared" si="27"/>
        <v>33123.8931412276</v>
      </c>
      <c r="L66">
        <f t="shared" si="27"/>
        <v>33634.820444826197</v>
      </c>
      <c r="M66">
        <f t="shared" si="27"/>
        <v>32941.119998005102</v>
      </c>
      <c r="N66">
        <f t="shared" si="27"/>
        <v>33819.848995382497</v>
      </c>
      <c r="O66">
        <f t="shared" si="27"/>
        <v>35772.4858788868</v>
      </c>
      <c r="P66">
        <f t="shared" si="27"/>
        <v>37473.588854527799</v>
      </c>
      <c r="Q66">
        <f t="shared" si="27"/>
        <v>38349.555010882999</v>
      </c>
      <c r="R66">
        <f t="shared" si="27"/>
        <v>38663.509818543302</v>
      </c>
      <c r="S66">
        <f t="shared" si="27"/>
        <v>40262.549221768102</v>
      </c>
      <c r="T66">
        <f t="shared" si="27"/>
        <v>41038.3151500124</v>
      </c>
      <c r="U66">
        <f t="shared" si="27"/>
        <v>42211.8492031688</v>
      </c>
      <c r="V66">
        <f t="shared" si="27"/>
        <v>44294.994904036197</v>
      </c>
      <c r="W66">
        <f t="shared" si="27"/>
        <v>46236.0333998555</v>
      </c>
      <c r="X66">
        <f t="shared" si="27"/>
        <v>48420.334622067501</v>
      </c>
      <c r="Y66">
        <f t="shared" si="27"/>
        <v>51537.254480216601</v>
      </c>
      <c r="Z66">
        <f t="shared" si="27"/>
        <v>51330.0862500152</v>
      </c>
      <c r="AA66">
        <f t="shared" si="27"/>
        <v>53188.849057810497</v>
      </c>
      <c r="AB66">
        <f t="shared" si="27"/>
        <v>54981.674930794201</v>
      </c>
    </row>
    <row r="67" spans="1:28" x14ac:dyDescent="0.25">
      <c r="A67" t="s">
        <v>61</v>
      </c>
      <c r="B67" t="str">
        <f>Wages!$K$5</f>
        <v>Madison</v>
      </c>
      <c r="D67">
        <f>LOOKUP($B$67,$B$44:$B$55,D$44:D$55)</f>
        <v>10.756726</v>
      </c>
      <c r="E67">
        <f>LOOKUP($B$67,$B$44:$B$55,E$44:E$55)</f>
        <v>11.357692999999999</v>
      </c>
      <c r="F67">
        <f t="shared" ref="F67:AB67" si="28">LOOKUP($B$67,$B$44:$B$55,F$44:F$55)</f>
        <v>11.939109999999999</v>
      </c>
      <c r="G67">
        <f t="shared" si="28"/>
        <v>12.41404</v>
      </c>
      <c r="H67">
        <f t="shared" si="28"/>
        <v>13.104519</v>
      </c>
      <c r="I67">
        <f t="shared" si="28"/>
        <v>13.632173999999999</v>
      </c>
      <c r="J67">
        <f t="shared" si="28"/>
        <v>14.299360999999999</v>
      </c>
      <c r="K67">
        <f>LOOKUP($B$67,$B$44:$B$55,K$44:K$55)</f>
        <v>14.946987999999999</v>
      </c>
      <c r="L67">
        <f t="shared" si="28"/>
        <v>15.388254999999999</v>
      </c>
      <c r="M67">
        <f t="shared" si="28"/>
        <v>14.950756</v>
      </c>
      <c r="N67">
        <f t="shared" si="28"/>
        <v>15.219734000000001</v>
      </c>
      <c r="O67">
        <f t="shared" si="28"/>
        <v>16.049828999999999</v>
      </c>
      <c r="P67">
        <f t="shared" si="28"/>
        <v>16.766375</v>
      </c>
      <c r="Q67">
        <f t="shared" si="28"/>
        <v>17.735016999999999</v>
      </c>
      <c r="R67">
        <f t="shared" si="28"/>
        <v>18.334523999999998</v>
      </c>
      <c r="S67">
        <f t="shared" si="28"/>
        <v>19.52694</v>
      </c>
      <c r="T67">
        <f t="shared" si="28"/>
        <v>20.430425</v>
      </c>
      <c r="U67">
        <f t="shared" si="28"/>
        <v>21.269064</v>
      </c>
      <c r="V67">
        <f t="shared" si="28"/>
        <v>22.338408000000001</v>
      </c>
      <c r="W67">
        <f t="shared" si="28"/>
        <v>23.792788000000002</v>
      </c>
      <c r="X67">
        <f t="shared" si="28"/>
        <v>24.20722</v>
      </c>
      <c r="Y67">
        <f t="shared" si="28"/>
        <v>26.364129999999999</v>
      </c>
      <c r="Z67">
        <f t="shared" si="28"/>
        <v>28.009370000000001</v>
      </c>
      <c r="AA67">
        <f t="shared" si="28"/>
        <v>29.526450000000001</v>
      </c>
      <c r="AB67">
        <f t="shared" si="28"/>
        <v>30.96472</v>
      </c>
    </row>
    <row r="68" spans="1:28" x14ac:dyDescent="0.25">
      <c r="B68" t="str">
        <f>Wages!$K$5</f>
        <v>Madison</v>
      </c>
      <c r="D68" s="5"/>
      <c r="E68" s="4">
        <f>E67/D67-1</f>
        <v>5.5868951203182027E-2</v>
      </c>
      <c r="F68" s="4">
        <f t="shared" ref="F68" si="29">F67/E67-1</f>
        <v>5.119146995785151E-2</v>
      </c>
      <c r="G68" s="4">
        <f t="shared" ref="G68" si="30">G67/F67-1</f>
        <v>3.9779347036755786E-2</v>
      </c>
      <c r="H68" s="4">
        <f t="shared" ref="H68" si="31">H67/G67-1</f>
        <v>5.5620813208270725E-2</v>
      </c>
      <c r="I68" s="4">
        <f t="shared" ref="I68" si="32">I67/H67-1</f>
        <v>4.0265117704816111E-2</v>
      </c>
      <c r="J68" s="4">
        <f t="shared" ref="J68" si="33">J67/I67-1</f>
        <v>4.8942083632441902E-2</v>
      </c>
      <c r="K68" s="4">
        <f t="shared" ref="K68" si="34">K67/J67-1</f>
        <v>4.5290625224441827E-2</v>
      </c>
      <c r="L68" s="4">
        <f t="shared" ref="L68" si="35">L67/K67-1</f>
        <v>2.9522135161947016E-2</v>
      </c>
      <c r="M68" s="4">
        <f t="shared" ref="M68" si="36">M67/L67-1</f>
        <v>-2.8430709005017096E-2</v>
      </c>
      <c r="N68" s="4">
        <f t="shared" ref="N68" si="37">N67/M67-1</f>
        <v>1.7990929689441826E-2</v>
      </c>
      <c r="O68" s="4">
        <f t="shared" ref="O68" si="38">O67/N67-1</f>
        <v>5.4540703536605672E-2</v>
      </c>
      <c r="P68" s="4">
        <f t="shared" ref="P68" si="39">P67/O67-1</f>
        <v>4.4645086249828658E-2</v>
      </c>
      <c r="Q68" s="4">
        <f t="shared" ref="Q68" si="40">Q67/P67-1</f>
        <v>5.777289366365701E-2</v>
      </c>
      <c r="R68" s="4">
        <f t="shared" ref="R68" si="41">R67/Q67-1</f>
        <v>3.3803576280755809E-2</v>
      </c>
      <c r="S68" s="4">
        <f t="shared" ref="S68" si="42">S67/R67-1</f>
        <v>6.5036648892548454E-2</v>
      </c>
      <c r="T68" s="4">
        <f t="shared" ref="T68" si="43">T67/S67-1</f>
        <v>4.6268642193810106E-2</v>
      </c>
      <c r="U68" s="4">
        <f t="shared" ref="U68" si="44">U67/T67-1</f>
        <v>4.104853423264565E-2</v>
      </c>
      <c r="V68" s="4">
        <f t="shared" ref="V68" si="45">V67/U67-1</f>
        <v>5.0276965643622162E-2</v>
      </c>
      <c r="W68" s="4">
        <f t="shared" ref="W68" si="46">W67/V67-1</f>
        <v>6.5106698740572844E-2</v>
      </c>
      <c r="X68" s="4">
        <f t="shared" ref="X68" si="47">X67/W67-1</f>
        <v>1.741838745421509E-2</v>
      </c>
      <c r="Y68" s="4">
        <f t="shared" ref="Y68" si="48">Y67/X67-1</f>
        <v>8.9101929093881926E-2</v>
      </c>
      <c r="Z68" s="4">
        <f t="shared" ref="Z68" si="49">Z67/Y67-1</f>
        <v>6.2404486702197337E-2</v>
      </c>
      <c r="AA68" s="4">
        <f t="shared" ref="AA68" si="50">AA67/Z67-1</f>
        <v>5.4163303208890401E-2</v>
      </c>
      <c r="AB68" s="4">
        <f t="shared" ref="AB68" si="51">AB67/AA67-1</f>
        <v>4.8711240260850941E-2</v>
      </c>
    </row>
    <row r="69" spans="1:28" x14ac:dyDescent="0.25">
      <c r="B69" t="s">
        <v>32</v>
      </c>
      <c r="E69" s="4">
        <f>E56/D56-1</f>
        <v>2.4839928327611949E-2</v>
      </c>
      <c r="F69" s="4">
        <f t="shared" ref="F69:AB69" si="52">F56/E56-1</f>
        <v>2.6040227015621475E-2</v>
      </c>
      <c r="G69" s="4">
        <f t="shared" si="52"/>
        <v>3.2690433177890776E-2</v>
      </c>
      <c r="H69" s="4">
        <f t="shared" si="52"/>
        <v>5.0669667680017794E-2</v>
      </c>
      <c r="I69" s="4">
        <f t="shared" si="52"/>
        <v>2.8942589174995703E-2</v>
      </c>
      <c r="J69" s="4">
        <f t="shared" si="52"/>
        <v>4.6816154906772267E-2</v>
      </c>
      <c r="K69" s="4">
        <f t="shared" si="52"/>
        <v>4.0496672196271399E-2</v>
      </c>
      <c r="L69" s="4">
        <f t="shared" si="52"/>
        <v>2.5523781707005755E-2</v>
      </c>
      <c r="M69" s="4">
        <f t="shared" si="52"/>
        <v>-4.6446185439879883E-2</v>
      </c>
      <c r="N69" s="4">
        <f t="shared" si="52"/>
        <v>1.6309366189851016E-2</v>
      </c>
      <c r="O69" s="4">
        <f t="shared" si="52"/>
        <v>3.975390643059451E-2</v>
      </c>
      <c r="P69" s="4">
        <f t="shared" si="52"/>
        <v>3.7079597488028471E-2</v>
      </c>
      <c r="Q69" s="4">
        <f t="shared" si="52"/>
        <v>2.8624734816750763E-2</v>
      </c>
      <c r="R69" s="4">
        <f t="shared" si="52"/>
        <v>3.800516589865266E-2</v>
      </c>
      <c r="S69" s="4">
        <f t="shared" si="52"/>
        <v>4.4648248573557758E-2</v>
      </c>
      <c r="T69" s="4">
        <f t="shared" si="52"/>
        <v>2.6236297162502309E-2</v>
      </c>
      <c r="U69" s="4">
        <f t="shared" si="52"/>
        <v>3.6165942027679865E-2</v>
      </c>
      <c r="V69" s="4">
        <f t="shared" si="52"/>
        <v>4.4941516608594689E-2</v>
      </c>
      <c r="W69" s="4">
        <f t="shared" si="52"/>
        <v>3.4573696199464488E-2</v>
      </c>
      <c r="X69" s="4">
        <f t="shared" si="52"/>
        <v>1.0338111083783019E-3</v>
      </c>
      <c r="Y69" s="4">
        <f t="shared" si="52"/>
        <v>8.2701266062800149E-2</v>
      </c>
      <c r="Z69" s="4">
        <f t="shared" si="52"/>
        <v>5.223972635980445E-2</v>
      </c>
      <c r="AA69" s="4">
        <f t="shared" si="52"/>
        <v>4.2829326568766701E-2</v>
      </c>
      <c r="AB69" s="4">
        <f t="shared" si="52"/>
        <v>3.6606551124359843E-2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77656-7966-40EB-8DE8-9009291489CC}">
  <dimension ref="A1:K35"/>
  <sheetViews>
    <sheetView tabSelected="1" workbookViewId="0">
      <selection activeCell="K5" sqref="K5"/>
    </sheetView>
  </sheetViews>
  <sheetFormatPr defaultRowHeight="15" x14ac:dyDescent="0.25"/>
  <cols>
    <col min="1" max="1" width="37.28515625" bestFit="1" customWidth="1"/>
    <col min="11" max="11" width="41.42578125" customWidth="1"/>
  </cols>
  <sheetData>
    <row r="1" spans="1:11" ht="18.75" x14ac:dyDescent="0.3">
      <c r="A1" s="6" t="s">
        <v>47</v>
      </c>
    </row>
    <row r="2" spans="1:11" ht="15.75" x14ac:dyDescent="0.25">
      <c r="A2" s="7" t="s">
        <v>58</v>
      </c>
    </row>
    <row r="3" spans="1:11" ht="15.75" x14ac:dyDescent="0.25">
      <c r="A3" s="7" t="s">
        <v>48</v>
      </c>
    </row>
    <row r="4" spans="1:11" ht="21" x14ac:dyDescent="0.25">
      <c r="A4" s="51" t="s">
        <v>0</v>
      </c>
      <c r="B4" s="51"/>
      <c r="C4" s="51"/>
      <c r="D4" s="51"/>
      <c r="E4" s="51"/>
      <c r="F4" s="51"/>
      <c r="G4" s="51"/>
      <c r="H4" s="51"/>
      <c r="I4" s="51"/>
      <c r="K4" s="5" t="s">
        <v>43</v>
      </c>
    </row>
    <row r="5" spans="1:11" ht="15.75" x14ac:dyDescent="0.25">
      <c r="A5" s="8"/>
      <c r="B5" s="52" t="s">
        <v>1</v>
      </c>
      <c r="C5" s="52"/>
      <c r="D5" s="52"/>
      <c r="E5" s="53"/>
      <c r="F5" s="52" t="s">
        <v>2</v>
      </c>
      <c r="G5" s="52"/>
      <c r="H5" s="52"/>
      <c r="I5" s="53"/>
      <c r="K5" t="s">
        <v>27</v>
      </c>
    </row>
    <row r="6" spans="1:11" x14ac:dyDescent="0.25">
      <c r="A6" s="9"/>
      <c r="B6" s="10" t="s">
        <v>49</v>
      </c>
      <c r="C6" s="10" t="s">
        <v>50</v>
      </c>
      <c r="D6" s="10" t="s">
        <v>51</v>
      </c>
      <c r="E6" s="11" t="s">
        <v>52</v>
      </c>
      <c r="F6" s="12" t="s">
        <v>53</v>
      </c>
      <c r="G6" s="10" t="s">
        <v>54</v>
      </c>
      <c r="H6" s="10" t="s">
        <v>55</v>
      </c>
      <c r="I6" s="11" t="s">
        <v>56</v>
      </c>
    </row>
    <row r="7" spans="1:11" x14ac:dyDescent="0.25">
      <c r="A7" s="13" t="s">
        <v>3</v>
      </c>
      <c r="B7" s="14">
        <v>125</v>
      </c>
      <c r="C7" s="14">
        <v>126.2</v>
      </c>
      <c r="D7" s="14">
        <v>127.4</v>
      </c>
      <c r="E7" s="14">
        <v>121.4</v>
      </c>
      <c r="F7" s="15">
        <v>124.6</v>
      </c>
      <c r="G7" s="14">
        <v>128.9</v>
      </c>
      <c r="H7" s="14">
        <v>131</v>
      </c>
      <c r="I7" s="16">
        <v>131.69999999999999</v>
      </c>
    </row>
    <row r="8" spans="1:11" x14ac:dyDescent="0.25">
      <c r="A8" s="17" t="s">
        <v>4</v>
      </c>
      <c r="B8" s="18">
        <v>-1E-3</v>
      </c>
      <c r="C8" s="18">
        <v>0.01</v>
      </c>
      <c r="D8" s="18">
        <v>0.01</v>
      </c>
      <c r="E8" s="18">
        <v>-4.7E-2</v>
      </c>
      <c r="F8" s="19">
        <v>2.5999999999999999E-2</v>
      </c>
      <c r="G8" s="18">
        <v>3.5000000000000003E-2</v>
      </c>
      <c r="H8" s="18">
        <v>1.6E-2</v>
      </c>
      <c r="I8" s="20">
        <v>6.0000000000000001E-3</v>
      </c>
    </row>
    <row r="9" spans="1:11" x14ac:dyDescent="0.25">
      <c r="A9" s="21" t="s">
        <v>5</v>
      </c>
      <c r="B9" s="22">
        <v>86.6</v>
      </c>
      <c r="C9" s="22">
        <v>87.3</v>
      </c>
      <c r="D9" s="22">
        <v>87.6</v>
      </c>
      <c r="E9" s="22">
        <v>83.3</v>
      </c>
      <c r="F9" s="23">
        <v>86.4</v>
      </c>
      <c r="G9" s="22">
        <v>88.8</v>
      </c>
      <c r="H9" s="22">
        <v>89.6</v>
      </c>
      <c r="I9" s="24">
        <v>89.5</v>
      </c>
    </row>
    <row r="10" spans="1:11" x14ac:dyDescent="0.25">
      <c r="A10" s="25" t="s">
        <v>6</v>
      </c>
      <c r="B10" s="18">
        <v>6.0000000000000001E-3</v>
      </c>
      <c r="C10" s="18">
        <v>8.0000000000000002E-3</v>
      </c>
      <c r="D10" s="18">
        <v>3.0000000000000001E-3</v>
      </c>
      <c r="E10" s="18">
        <v>-4.9000000000000002E-2</v>
      </c>
      <c r="F10" s="19">
        <v>3.6999999999999998E-2</v>
      </c>
      <c r="G10" s="18">
        <v>2.8000000000000001E-2</v>
      </c>
      <c r="H10" s="18">
        <v>8.9999999999999993E-3</v>
      </c>
      <c r="I10" s="20">
        <v>-1E-3</v>
      </c>
    </row>
    <row r="11" spans="1:11" x14ac:dyDescent="0.25">
      <c r="A11" s="21" t="s">
        <v>7</v>
      </c>
      <c r="B11" s="22">
        <v>47.9</v>
      </c>
      <c r="C11" s="22">
        <v>48.6</v>
      </c>
      <c r="D11" s="22">
        <v>49</v>
      </c>
      <c r="E11" s="22">
        <v>46</v>
      </c>
      <c r="F11" s="23">
        <v>48.2</v>
      </c>
      <c r="G11" s="22">
        <v>49.4</v>
      </c>
      <c r="H11" s="22">
        <v>49.7</v>
      </c>
      <c r="I11" s="24">
        <v>49.6</v>
      </c>
    </row>
    <row r="12" spans="1:11" x14ac:dyDescent="0.25">
      <c r="A12" s="25" t="s">
        <v>6</v>
      </c>
      <c r="B12" s="18">
        <v>2E-3</v>
      </c>
      <c r="C12" s="18">
        <v>1.4E-2</v>
      </c>
      <c r="D12" s="18">
        <v>0.01</v>
      </c>
      <c r="E12" s="18">
        <v>-6.3E-2</v>
      </c>
      <c r="F12" s="19">
        <v>4.8000000000000001E-2</v>
      </c>
      <c r="G12" s="18">
        <v>2.4E-2</v>
      </c>
      <c r="H12" s="18">
        <v>7.0000000000000001E-3</v>
      </c>
      <c r="I12" s="20">
        <v>-1E-3</v>
      </c>
    </row>
    <row r="13" spans="1:11" x14ac:dyDescent="0.25">
      <c r="A13" s="21" t="s">
        <v>8</v>
      </c>
      <c r="B13" s="22">
        <v>178.3</v>
      </c>
      <c r="C13" s="22">
        <v>180.6</v>
      </c>
      <c r="D13" s="22">
        <v>180.3</v>
      </c>
      <c r="E13" s="22">
        <v>170.7</v>
      </c>
      <c r="F13" s="23">
        <v>175</v>
      </c>
      <c r="G13" s="22">
        <v>181.2</v>
      </c>
      <c r="H13" s="22">
        <v>183.9</v>
      </c>
      <c r="I13" s="24">
        <v>184.7</v>
      </c>
    </row>
    <row r="14" spans="1:11" x14ac:dyDescent="0.25">
      <c r="A14" s="25" t="s">
        <v>6</v>
      </c>
      <c r="B14" s="18">
        <v>1.4E-2</v>
      </c>
      <c r="C14" s="18">
        <v>1.2999999999999999E-2</v>
      </c>
      <c r="D14" s="18">
        <v>-2E-3</v>
      </c>
      <c r="E14" s="18">
        <v>-5.2999999999999999E-2</v>
      </c>
      <c r="F14" s="19">
        <v>2.5000000000000001E-2</v>
      </c>
      <c r="G14" s="18">
        <v>3.5999999999999997E-2</v>
      </c>
      <c r="H14" s="18">
        <v>1.4999999999999999E-2</v>
      </c>
      <c r="I14" s="20">
        <v>4.0000000000000001E-3</v>
      </c>
    </row>
    <row r="15" spans="1:11" x14ac:dyDescent="0.25">
      <c r="A15" s="21" t="s">
        <v>9</v>
      </c>
      <c r="B15" s="22">
        <v>68.8</v>
      </c>
      <c r="C15" s="22">
        <v>69.7</v>
      </c>
      <c r="D15" s="22">
        <v>70.400000000000006</v>
      </c>
      <c r="E15" s="22">
        <v>66.400000000000006</v>
      </c>
      <c r="F15" s="23">
        <v>68.2</v>
      </c>
      <c r="G15" s="22">
        <v>70.599999999999994</v>
      </c>
      <c r="H15" s="22">
        <v>71.599999999999994</v>
      </c>
      <c r="I15" s="24">
        <v>71.900000000000006</v>
      </c>
    </row>
    <row r="16" spans="1:11" x14ac:dyDescent="0.25">
      <c r="A16" s="25" t="s">
        <v>6</v>
      </c>
      <c r="B16" s="18">
        <v>1.7999999999999999E-2</v>
      </c>
      <c r="C16" s="18">
        <v>1.4E-2</v>
      </c>
      <c r="D16" s="18">
        <v>0.01</v>
      </c>
      <c r="E16" s="18">
        <v>-5.8000000000000003E-2</v>
      </c>
      <c r="F16" s="19">
        <v>2.9000000000000001E-2</v>
      </c>
      <c r="G16" s="18">
        <v>3.4000000000000002E-2</v>
      </c>
      <c r="H16" s="18">
        <v>1.4E-2</v>
      </c>
      <c r="I16" s="20">
        <v>5.0000000000000001E-3</v>
      </c>
    </row>
    <row r="17" spans="1:9" x14ac:dyDescent="0.25">
      <c r="A17" s="21" t="s">
        <v>10</v>
      </c>
      <c r="B17" s="22">
        <v>78.7</v>
      </c>
      <c r="C17" s="22">
        <v>78.900000000000006</v>
      </c>
      <c r="D17" s="22">
        <v>78.599999999999994</v>
      </c>
      <c r="E17" s="22">
        <v>73.900000000000006</v>
      </c>
      <c r="F17" s="23">
        <v>76.3</v>
      </c>
      <c r="G17" s="22">
        <v>79.099999999999994</v>
      </c>
      <c r="H17" s="22">
        <v>80.400000000000006</v>
      </c>
      <c r="I17" s="24">
        <v>80.8</v>
      </c>
    </row>
    <row r="18" spans="1:9" x14ac:dyDescent="0.25">
      <c r="A18" s="25" t="s">
        <v>6</v>
      </c>
      <c r="B18" s="18">
        <v>4.0000000000000001E-3</v>
      </c>
      <c r="C18" s="18">
        <v>2E-3</v>
      </c>
      <c r="D18" s="18">
        <v>-4.0000000000000001E-3</v>
      </c>
      <c r="E18" s="18">
        <v>-0.06</v>
      </c>
      <c r="F18" s="19">
        <v>3.3000000000000002E-2</v>
      </c>
      <c r="G18" s="18">
        <v>3.5999999999999997E-2</v>
      </c>
      <c r="H18" s="18">
        <v>1.6E-2</v>
      </c>
      <c r="I18" s="20">
        <v>5.0000000000000001E-3</v>
      </c>
    </row>
    <row r="19" spans="1:9" x14ac:dyDescent="0.25">
      <c r="A19" s="21" t="s">
        <v>11</v>
      </c>
      <c r="B19" s="22">
        <v>403.4</v>
      </c>
      <c r="C19" s="22">
        <v>408.4</v>
      </c>
      <c r="D19" s="22">
        <v>412.7</v>
      </c>
      <c r="E19" s="22">
        <v>390</v>
      </c>
      <c r="F19" s="23">
        <v>399.5</v>
      </c>
      <c r="G19" s="22">
        <v>416.9</v>
      </c>
      <c r="H19" s="22">
        <v>425.7</v>
      </c>
      <c r="I19" s="24">
        <v>430</v>
      </c>
    </row>
    <row r="20" spans="1:9" x14ac:dyDescent="0.25">
      <c r="A20" s="25" t="s">
        <v>6</v>
      </c>
      <c r="B20" s="18">
        <v>8.9999999999999993E-3</v>
      </c>
      <c r="C20" s="18">
        <v>1.2E-2</v>
      </c>
      <c r="D20" s="18">
        <v>1.0999999999999999E-2</v>
      </c>
      <c r="E20" s="18">
        <v>-5.5E-2</v>
      </c>
      <c r="F20" s="19">
        <v>2.4E-2</v>
      </c>
      <c r="G20" s="18">
        <v>4.3999999999999997E-2</v>
      </c>
      <c r="H20" s="18">
        <v>2.1000000000000001E-2</v>
      </c>
      <c r="I20" s="20">
        <v>0.01</v>
      </c>
    </row>
    <row r="21" spans="1:9" x14ac:dyDescent="0.25">
      <c r="A21" s="21" t="s">
        <v>12</v>
      </c>
      <c r="B21" s="22">
        <v>867.9</v>
      </c>
      <c r="C21" s="22">
        <v>874.7</v>
      </c>
      <c r="D21" s="22">
        <v>875.1</v>
      </c>
      <c r="E21" s="22">
        <v>818.4</v>
      </c>
      <c r="F21" s="23">
        <v>831.7</v>
      </c>
      <c r="G21" s="22">
        <v>863</v>
      </c>
      <c r="H21" s="22">
        <v>877</v>
      </c>
      <c r="I21" s="24">
        <v>881.7</v>
      </c>
    </row>
    <row r="22" spans="1:9" x14ac:dyDescent="0.25">
      <c r="A22" s="25" t="s">
        <v>6</v>
      </c>
      <c r="B22" s="18">
        <v>5.0000000000000001E-3</v>
      </c>
      <c r="C22" s="18">
        <v>8.0000000000000002E-3</v>
      </c>
      <c r="D22" s="18">
        <v>0</v>
      </c>
      <c r="E22" s="18">
        <v>-6.5000000000000002E-2</v>
      </c>
      <c r="F22" s="19">
        <v>1.6E-2</v>
      </c>
      <c r="G22" s="18">
        <v>3.7999999999999999E-2</v>
      </c>
      <c r="H22" s="18">
        <v>1.6E-2</v>
      </c>
      <c r="I22" s="20">
        <v>5.0000000000000001E-3</v>
      </c>
    </row>
    <row r="23" spans="1:9" x14ac:dyDescent="0.25">
      <c r="A23" s="21" t="s">
        <v>13</v>
      </c>
      <c r="B23" s="22">
        <v>97.8</v>
      </c>
      <c r="C23" s="22">
        <v>97.4</v>
      </c>
      <c r="D23" s="22">
        <v>96.9</v>
      </c>
      <c r="E23" s="22">
        <v>92.9</v>
      </c>
      <c r="F23" s="23">
        <v>95.6</v>
      </c>
      <c r="G23" s="22">
        <v>97.9</v>
      </c>
      <c r="H23" s="22">
        <v>98.5</v>
      </c>
      <c r="I23" s="24">
        <v>98.5</v>
      </c>
    </row>
    <row r="24" spans="1:9" x14ac:dyDescent="0.25">
      <c r="A24" s="25" t="s">
        <v>6</v>
      </c>
      <c r="B24" s="18">
        <v>0.01</v>
      </c>
      <c r="C24" s="18">
        <v>-4.0000000000000001E-3</v>
      </c>
      <c r="D24" s="18">
        <v>-5.0000000000000001E-3</v>
      </c>
      <c r="E24" s="18">
        <v>-4.2000000000000003E-2</v>
      </c>
      <c r="F24" s="19">
        <v>2.9000000000000001E-2</v>
      </c>
      <c r="G24" s="18">
        <v>2.4E-2</v>
      </c>
      <c r="H24" s="18">
        <v>7.0000000000000001E-3</v>
      </c>
      <c r="I24" s="20">
        <v>-1E-3</v>
      </c>
    </row>
    <row r="25" spans="1:9" x14ac:dyDescent="0.25">
      <c r="A25" s="21" t="s">
        <v>14</v>
      </c>
      <c r="B25" s="22">
        <v>77.8</v>
      </c>
      <c r="C25" s="22">
        <v>79</v>
      </c>
      <c r="D25" s="22">
        <v>78.7</v>
      </c>
      <c r="E25" s="22">
        <v>73.900000000000006</v>
      </c>
      <c r="F25" s="23">
        <v>74.7</v>
      </c>
      <c r="G25" s="22">
        <v>77.5</v>
      </c>
      <c r="H25" s="22">
        <v>78.7</v>
      </c>
      <c r="I25" s="24">
        <v>79.099999999999994</v>
      </c>
    </row>
    <row r="26" spans="1:9" x14ac:dyDescent="0.25">
      <c r="A26" s="25" t="s">
        <v>6</v>
      </c>
      <c r="B26" s="18">
        <v>4.0000000000000001E-3</v>
      </c>
      <c r="C26" s="18">
        <v>1.4999999999999999E-2</v>
      </c>
      <c r="D26" s="18">
        <v>-4.0000000000000001E-3</v>
      </c>
      <c r="E26" s="18">
        <v>-6.0999999999999999E-2</v>
      </c>
      <c r="F26" s="19">
        <v>1.0999999999999999E-2</v>
      </c>
      <c r="G26" s="18">
        <v>3.6999999999999998E-2</v>
      </c>
      <c r="H26" s="18">
        <v>1.6E-2</v>
      </c>
      <c r="I26" s="20">
        <v>5.0000000000000001E-3</v>
      </c>
    </row>
    <row r="27" spans="1:9" x14ac:dyDescent="0.25">
      <c r="A27" s="21" t="s">
        <v>15</v>
      </c>
      <c r="B27" s="22">
        <v>62.5</v>
      </c>
      <c r="C27" s="22">
        <v>63.3</v>
      </c>
      <c r="D27" s="22">
        <v>63.5</v>
      </c>
      <c r="E27" s="22">
        <v>60</v>
      </c>
      <c r="F27" s="23">
        <v>62.4</v>
      </c>
      <c r="G27" s="22">
        <v>64.3</v>
      </c>
      <c r="H27" s="22">
        <v>64.900000000000006</v>
      </c>
      <c r="I27" s="24">
        <v>64.900000000000006</v>
      </c>
    </row>
    <row r="28" spans="1:9" x14ac:dyDescent="0.25">
      <c r="A28" s="25" t="s">
        <v>6</v>
      </c>
      <c r="B28" s="18">
        <v>1.4999999999999999E-2</v>
      </c>
      <c r="C28" s="18">
        <v>1.4E-2</v>
      </c>
      <c r="D28" s="18">
        <v>3.0000000000000001E-3</v>
      </c>
      <c r="E28" s="18">
        <v>-5.6000000000000001E-2</v>
      </c>
      <c r="F28" s="19">
        <v>0.04</v>
      </c>
      <c r="G28" s="18">
        <v>0.03</v>
      </c>
      <c r="H28" s="18">
        <v>0.01</v>
      </c>
      <c r="I28" s="20">
        <v>0</v>
      </c>
    </row>
    <row r="29" spans="1:9" x14ac:dyDescent="0.25">
      <c r="A29" s="21" t="s">
        <v>16</v>
      </c>
      <c r="B29" s="22">
        <v>72.7</v>
      </c>
      <c r="C29" s="22">
        <v>73.3</v>
      </c>
      <c r="D29" s="22">
        <v>73.5</v>
      </c>
      <c r="E29" s="22">
        <v>70</v>
      </c>
      <c r="F29" s="23">
        <v>71.400000000000006</v>
      </c>
      <c r="G29" s="22">
        <v>74.099999999999994</v>
      </c>
      <c r="H29" s="22">
        <v>75.3</v>
      </c>
      <c r="I29" s="24">
        <v>75.7</v>
      </c>
    </row>
    <row r="30" spans="1:9" x14ac:dyDescent="0.25">
      <c r="A30" s="25" t="s">
        <v>6</v>
      </c>
      <c r="B30" s="18">
        <v>6.0000000000000001E-3</v>
      </c>
      <c r="C30" s="18">
        <v>7.0000000000000001E-3</v>
      </c>
      <c r="D30" s="18">
        <v>3.0000000000000001E-3</v>
      </c>
      <c r="E30" s="18">
        <v>-4.7E-2</v>
      </c>
      <c r="F30" s="19">
        <v>0.02</v>
      </c>
      <c r="G30" s="18">
        <v>3.7999999999999999E-2</v>
      </c>
      <c r="H30" s="18">
        <v>1.6E-2</v>
      </c>
      <c r="I30" s="20">
        <v>5.0000000000000001E-3</v>
      </c>
    </row>
    <row r="31" spans="1:9" x14ac:dyDescent="0.25">
      <c r="A31" s="26" t="s">
        <v>57</v>
      </c>
      <c r="B31" s="27">
        <v>2167.4</v>
      </c>
      <c r="C31" s="27">
        <v>2187.3333333333321</v>
      </c>
      <c r="D31" s="27">
        <v>2193.7166666666644</v>
      </c>
      <c r="E31" s="27">
        <v>2066.6750000000002</v>
      </c>
      <c r="F31" s="28">
        <v>2113.9331883333316</v>
      </c>
      <c r="G31" s="27">
        <v>2191.6137475</v>
      </c>
      <c r="H31" s="27">
        <v>2226.2054374999998</v>
      </c>
      <c r="I31" s="29">
        <v>2238.0574124999998</v>
      </c>
    </row>
    <row r="32" spans="1:9" x14ac:dyDescent="0.25">
      <c r="A32" s="25" t="s">
        <v>6</v>
      </c>
      <c r="B32" s="18">
        <v>7.0000000000000001E-3</v>
      </c>
      <c r="C32" s="18">
        <v>9.2162886463171834E-3</v>
      </c>
      <c r="D32" s="18">
        <v>2.9183175861013932E-3</v>
      </c>
      <c r="E32" s="18">
        <v>-5.791161119257171E-2</v>
      </c>
      <c r="F32" s="19">
        <v>2.2866773117849348E-2</v>
      </c>
      <c r="G32" s="18">
        <v>3.6746932020076395E-2</v>
      </c>
      <c r="H32" s="18">
        <v>1.5783661714779296E-2</v>
      </c>
      <c r="I32" s="20">
        <v>5.3238460388047582E-3</v>
      </c>
    </row>
    <row r="33" spans="1:9" x14ac:dyDescent="0.25">
      <c r="A33" s="30" t="s">
        <v>17</v>
      </c>
      <c r="B33" s="27">
        <v>2951.9</v>
      </c>
      <c r="C33" s="27">
        <v>2980.3</v>
      </c>
      <c r="D33" s="27">
        <v>2987.8</v>
      </c>
      <c r="E33" s="27">
        <v>2818.3</v>
      </c>
      <c r="F33" s="28">
        <v>2892.8</v>
      </c>
      <c r="G33" s="27">
        <v>2997.6</v>
      </c>
      <c r="H33" s="27">
        <v>3041.4</v>
      </c>
      <c r="I33" s="29">
        <v>3053.4</v>
      </c>
    </row>
    <row r="34" spans="1:9" x14ac:dyDescent="0.25">
      <c r="A34" s="31" t="s">
        <v>6</v>
      </c>
      <c r="B34" s="32">
        <v>8.0000000000000002E-3</v>
      </c>
      <c r="C34" s="32">
        <v>0.01</v>
      </c>
      <c r="D34" s="32">
        <v>3.0000000000000001E-3</v>
      </c>
      <c r="E34" s="32">
        <v>-5.7000000000000002E-2</v>
      </c>
      <c r="F34" s="33">
        <v>2.5999999999999999E-2</v>
      </c>
      <c r="G34" s="32">
        <v>3.5999999999999997E-2</v>
      </c>
      <c r="H34" s="32">
        <v>1.4999999999999999E-2</v>
      </c>
      <c r="I34" s="34">
        <v>4.0000000000000001E-3</v>
      </c>
    </row>
    <row r="35" spans="1:9" x14ac:dyDescent="0.25">
      <c r="A35" s="2" t="s">
        <v>18</v>
      </c>
    </row>
  </sheetData>
  <mergeCells count="3">
    <mergeCell ref="A4:I4"/>
    <mergeCell ref="B5:E5"/>
    <mergeCell ref="F5:I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AAFEA77-6B09-4B23-AC2C-4A72939FFE32}">
          <x14:formula1>
            <xm:f>data!$B$5:$B$16</xm:f>
          </x14:formula1>
          <xm:sqref>K5 N5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B0D64-10E0-49FD-B6C2-88E86DEF19F0}">
  <dimension ref="A1:R35"/>
  <sheetViews>
    <sheetView workbookViewId="0">
      <selection activeCell="A4" sqref="A4:R35"/>
    </sheetView>
  </sheetViews>
  <sheetFormatPr defaultRowHeight="15" x14ac:dyDescent="0.25"/>
  <cols>
    <col min="1" max="1" width="37.28515625" bestFit="1" customWidth="1"/>
    <col min="11" max="11" width="34.28515625" bestFit="1" customWidth="1"/>
  </cols>
  <sheetData>
    <row r="1" spans="1:11" ht="18.75" x14ac:dyDescent="0.3">
      <c r="A1" s="6" t="s">
        <v>47</v>
      </c>
    </row>
    <row r="2" spans="1:11" ht="15.75" x14ac:dyDescent="0.25">
      <c r="A2" s="7" t="s">
        <v>58</v>
      </c>
    </row>
    <row r="3" spans="1:11" ht="15.75" x14ac:dyDescent="0.25">
      <c r="A3" s="7" t="s">
        <v>48</v>
      </c>
    </row>
    <row r="4" spans="1:11" ht="21" x14ac:dyDescent="0.25">
      <c r="A4" s="51" t="s">
        <v>59</v>
      </c>
      <c r="B4" s="51"/>
      <c r="C4" s="51"/>
      <c r="D4" s="51"/>
      <c r="E4" s="51"/>
      <c r="F4" s="51"/>
      <c r="G4" s="51"/>
      <c r="H4" s="51"/>
      <c r="I4" s="51"/>
      <c r="K4" s="5" t="s">
        <v>43</v>
      </c>
    </row>
    <row r="5" spans="1:11" ht="15.75" x14ac:dyDescent="0.25">
      <c r="A5" s="35"/>
      <c r="B5" s="54" t="s">
        <v>1</v>
      </c>
      <c r="C5" s="54"/>
      <c r="D5" s="55"/>
      <c r="E5" s="56" t="s">
        <v>2</v>
      </c>
      <c r="F5" s="54"/>
      <c r="G5" s="54"/>
      <c r="H5" s="54"/>
      <c r="I5" s="55"/>
      <c r="K5" t="s">
        <v>29</v>
      </c>
    </row>
    <row r="6" spans="1:11" x14ac:dyDescent="0.25">
      <c r="A6" s="9"/>
      <c r="B6" s="10" t="s">
        <v>49</v>
      </c>
      <c r="C6" s="10" t="s">
        <v>50</v>
      </c>
      <c r="D6" s="10" t="s">
        <v>51</v>
      </c>
      <c r="E6" s="12" t="s">
        <v>52</v>
      </c>
      <c r="F6" s="10" t="s">
        <v>53</v>
      </c>
      <c r="G6" s="10" t="s">
        <v>54</v>
      </c>
      <c r="H6" s="10" t="s">
        <v>55</v>
      </c>
      <c r="I6" s="11" t="s">
        <v>56</v>
      </c>
    </row>
    <row r="7" spans="1:11" x14ac:dyDescent="0.25">
      <c r="A7" s="13" t="s">
        <v>3</v>
      </c>
      <c r="B7" s="14">
        <v>11.6</v>
      </c>
      <c r="C7" s="14">
        <v>12.1</v>
      </c>
      <c r="D7" s="14">
        <v>12.54</v>
      </c>
      <c r="E7" s="15">
        <v>13.18</v>
      </c>
      <c r="F7" s="14">
        <v>14.08</v>
      </c>
      <c r="G7" s="14">
        <v>14.15</v>
      </c>
      <c r="H7" s="14">
        <v>14.73</v>
      </c>
      <c r="I7" s="16">
        <v>15.3</v>
      </c>
    </row>
    <row r="8" spans="1:11" x14ac:dyDescent="0.25">
      <c r="A8" s="17" t="s">
        <v>4</v>
      </c>
      <c r="B8" s="18">
        <v>3.7999999999999999E-2</v>
      </c>
      <c r="C8" s="18">
        <v>4.2999999999999997E-2</v>
      </c>
      <c r="D8" s="18">
        <v>3.5999999999999997E-2</v>
      </c>
      <c r="E8" s="19">
        <v>5.0999999999999997E-2</v>
      </c>
      <c r="F8" s="18">
        <v>6.8000000000000005E-2</v>
      </c>
      <c r="G8" s="18">
        <v>5.0000000000000001E-3</v>
      </c>
      <c r="H8" s="18">
        <v>4.1000000000000002E-2</v>
      </c>
      <c r="I8" s="20">
        <v>3.9E-2</v>
      </c>
    </row>
    <row r="9" spans="1:11" x14ac:dyDescent="0.25">
      <c r="A9" s="21" t="s">
        <v>5</v>
      </c>
      <c r="B9" s="22">
        <v>7.56</v>
      </c>
      <c r="C9" s="22">
        <v>8.02</v>
      </c>
      <c r="D9" s="22">
        <v>8.2899999999999991</v>
      </c>
      <c r="E9" s="23">
        <v>8.66</v>
      </c>
      <c r="F9" s="22">
        <v>9.18</v>
      </c>
      <c r="G9" s="22">
        <v>9.23</v>
      </c>
      <c r="H9" s="22">
        <v>9.57</v>
      </c>
      <c r="I9" s="24">
        <v>9.91</v>
      </c>
    </row>
    <row r="10" spans="1:11" x14ac:dyDescent="0.25">
      <c r="A10" s="25" t="s">
        <v>6</v>
      </c>
      <c r="B10" s="18">
        <v>0.05</v>
      </c>
      <c r="C10" s="18">
        <v>6.0999999999999999E-2</v>
      </c>
      <c r="D10" s="18">
        <v>3.4000000000000002E-2</v>
      </c>
      <c r="E10" s="19">
        <v>4.4999999999999998E-2</v>
      </c>
      <c r="F10" s="18">
        <v>0.06</v>
      </c>
      <c r="G10" s="18">
        <v>5.0000000000000001E-3</v>
      </c>
      <c r="H10" s="18">
        <v>3.6999999999999998E-2</v>
      </c>
      <c r="I10" s="20">
        <v>3.5000000000000003E-2</v>
      </c>
    </row>
    <row r="11" spans="1:11" x14ac:dyDescent="0.25">
      <c r="A11" s="21" t="s">
        <v>7</v>
      </c>
      <c r="B11" s="22">
        <v>4.72</v>
      </c>
      <c r="C11" s="22">
        <v>4.9800000000000004</v>
      </c>
      <c r="D11" s="22">
        <v>5.16</v>
      </c>
      <c r="E11" s="23">
        <v>5.41</v>
      </c>
      <c r="F11" s="22">
        <v>5.78</v>
      </c>
      <c r="G11" s="22">
        <v>5.75</v>
      </c>
      <c r="H11" s="22">
        <v>5.96</v>
      </c>
      <c r="I11" s="24">
        <v>6.16</v>
      </c>
    </row>
    <row r="12" spans="1:11" x14ac:dyDescent="0.25">
      <c r="A12" s="25" t="s">
        <v>6</v>
      </c>
      <c r="B12" s="18">
        <v>4.2999999999999997E-2</v>
      </c>
      <c r="C12" s="18">
        <v>5.5E-2</v>
      </c>
      <c r="D12" s="18">
        <v>3.7999999999999999E-2</v>
      </c>
      <c r="E12" s="19">
        <v>4.8000000000000001E-2</v>
      </c>
      <c r="F12" s="18">
        <v>6.9000000000000006E-2</v>
      </c>
      <c r="G12" s="18">
        <v>-7.0000000000000001E-3</v>
      </c>
      <c r="H12" s="18">
        <v>3.6999999999999998E-2</v>
      </c>
      <c r="I12" s="20">
        <v>3.4000000000000002E-2</v>
      </c>
    </row>
    <row r="13" spans="1:11" x14ac:dyDescent="0.25">
      <c r="A13" s="21" t="s">
        <v>8</v>
      </c>
      <c r="B13" s="22">
        <v>15.68</v>
      </c>
      <c r="C13" s="22">
        <v>16.579999999999998</v>
      </c>
      <c r="D13" s="22">
        <v>17.11</v>
      </c>
      <c r="E13" s="23">
        <v>17.95</v>
      </c>
      <c r="F13" s="22">
        <v>19.13</v>
      </c>
      <c r="G13" s="22">
        <v>19.190000000000001</v>
      </c>
      <c r="H13" s="22">
        <v>19.940000000000001</v>
      </c>
      <c r="I13" s="24">
        <v>20.68</v>
      </c>
    </row>
    <row r="14" spans="1:11" x14ac:dyDescent="0.25">
      <c r="A14" s="25" t="s">
        <v>6</v>
      </c>
      <c r="B14" s="18">
        <v>4.2000000000000003E-2</v>
      </c>
      <c r="C14" s="18">
        <v>5.7000000000000002E-2</v>
      </c>
      <c r="D14" s="18">
        <v>3.2000000000000001E-2</v>
      </c>
      <c r="E14" s="19">
        <v>4.9000000000000002E-2</v>
      </c>
      <c r="F14" s="18">
        <v>6.6000000000000003E-2</v>
      </c>
      <c r="G14" s="18">
        <v>3.0000000000000001E-3</v>
      </c>
      <c r="H14" s="18">
        <v>3.9E-2</v>
      </c>
      <c r="I14" s="20">
        <v>3.6999999999999998E-2</v>
      </c>
    </row>
    <row r="15" spans="1:11" x14ac:dyDescent="0.25">
      <c r="A15" s="21" t="s">
        <v>9</v>
      </c>
      <c r="B15" s="22">
        <v>6.85</v>
      </c>
      <c r="C15" s="22">
        <v>7.21</v>
      </c>
      <c r="D15" s="22">
        <v>7.55</v>
      </c>
      <c r="E15" s="23">
        <v>7.91</v>
      </c>
      <c r="F15" s="22">
        <v>8.43</v>
      </c>
      <c r="G15" s="22">
        <v>8.42</v>
      </c>
      <c r="H15" s="22">
        <v>8.73</v>
      </c>
      <c r="I15" s="24">
        <v>9.0399999999999991</v>
      </c>
    </row>
    <row r="16" spans="1:11" x14ac:dyDescent="0.25">
      <c r="A16" s="25" t="s">
        <v>6</v>
      </c>
      <c r="B16" s="18">
        <v>3.4000000000000002E-2</v>
      </c>
      <c r="C16" s="18">
        <v>5.3999999999999999E-2</v>
      </c>
      <c r="D16" s="18">
        <v>4.7E-2</v>
      </c>
      <c r="E16" s="19">
        <v>4.7E-2</v>
      </c>
      <c r="F16" s="18">
        <v>6.6000000000000003E-2</v>
      </c>
      <c r="G16" s="18">
        <v>-2E-3</v>
      </c>
      <c r="H16" s="18">
        <v>3.7999999999999999E-2</v>
      </c>
      <c r="I16" s="20">
        <v>3.5000000000000003E-2</v>
      </c>
    </row>
    <row r="17" spans="1:18" x14ac:dyDescent="0.25">
      <c r="A17" s="21" t="s">
        <v>10</v>
      </c>
      <c r="B17" s="22">
        <v>6.58</v>
      </c>
      <c r="C17" s="22">
        <v>6.89</v>
      </c>
      <c r="D17" s="22">
        <v>7.11</v>
      </c>
      <c r="E17" s="23">
        <v>7.45</v>
      </c>
      <c r="F17" s="22">
        <v>7.93</v>
      </c>
      <c r="G17" s="22">
        <v>7.94</v>
      </c>
      <c r="H17" s="22">
        <v>8.25</v>
      </c>
      <c r="I17" s="24">
        <v>8.5500000000000007</v>
      </c>
    </row>
    <row r="18" spans="1:18" x14ac:dyDescent="0.25">
      <c r="A18" s="25" t="s">
        <v>6</v>
      </c>
      <c r="B18" s="18">
        <v>3.6999999999999998E-2</v>
      </c>
      <c r="C18" s="18">
        <v>4.8000000000000001E-2</v>
      </c>
      <c r="D18" s="18">
        <v>3.2000000000000001E-2</v>
      </c>
      <c r="E18" s="19">
        <v>4.8000000000000001E-2</v>
      </c>
      <c r="F18" s="18">
        <v>6.5000000000000002E-2</v>
      </c>
      <c r="G18" s="18">
        <v>2E-3</v>
      </c>
      <c r="H18" s="18">
        <v>3.7999999999999999E-2</v>
      </c>
      <c r="I18" s="20">
        <v>3.5999999999999997E-2</v>
      </c>
    </row>
    <row r="19" spans="1:18" x14ac:dyDescent="0.25">
      <c r="A19" s="21" t="s">
        <v>11</v>
      </c>
      <c r="B19" s="22">
        <v>37.03</v>
      </c>
      <c r="C19" s="22">
        <v>39.33</v>
      </c>
      <c r="D19" s="22">
        <v>41.28</v>
      </c>
      <c r="E19" s="23">
        <v>43.77</v>
      </c>
      <c r="F19" s="22">
        <v>47.06</v>
      </c>
      <c r="G19" s="22">
        <v>47.9</v>
      </c>
      <c r="H19" s="22">
        <v>50.34</v>
      </c>
      <c r="I19" s="24">
        <v>52.77</v>
      </c>
    </row>
    <row r="20" spans="1:18" x14ac:dyDescent="0.25">
      <c r="A20" s="25" t="s">
        <v>6</v>
      </c>
      <c r="B20" s="18">
        <v>4.4999999999999998E-2</v>
      </c>
      <c r="C20" s="18">
        <v>6.2E-2</v>
      </c>
      <c r="D20" s="18">
        <v>0.05</v>
      </c>
      <c r="E20" s="19">
        <v>0.06</v>
      </c>
      <c r="F20" s="18">
        <v>7.4999999999999997E-2</v>
      </c>
      <c r="G20" s="18">
        <v>1.7999999999999999E-2</v>
      </c>
      <c r="H20" s="18">
        <v>5.0999999999999997E-2</v>
      </c>
      <c r="I20" s="20">
        <v>4.8000000000000001E-2</v>
      </c>
    </row>
    <row r="21" spans="1:18" x14ac:dyDescent="0.25">
      <c r="A21" s="21" t="s">
        <v>12</v>
      </c>
      <c r="B21" s="22">
        <v>85.33</v>
      </c>
      <c r="C21" s="22">
        <v>89.77</v>
      </c>
      <c r="D21" s="22">
        <v>92.08</v>
      </c>
      <c r="E21" s="23">
        <v>96.16</v>
      </c>
      <c r="F21" s="22">
        <v>102.15</v>
      </c>
      <c r="G21" s="22">
        <v>101.83</v>
      </c>
      <c r="H21" s="22">
        <v>105.4</v>
      </c>
      <c r="I21" s="24">
        <v>108.83</v>
      </c>
    </row>
    <row r="22" spans="1:18" x14ac:dyDescent="0.25">
      <c r="A22" s="25" t="s">
        <v>6</v>
      </c>
      <c r="B22" s="18">
        <v>3.1E-2</v>
      </c>
      <c r="C22" s="18">
        <v>5.1999999999999998E-2</v>
      </c>
      <c r="D22" s="18">
        <v>2.5999999999999999E-2</v>
      </c>
      <c r="E22" s="19">
        <v>4.3999999999999997E-2</v>
      </c>
      <c r="F22" s="18">
        <v>6.2E-2</v>
      </c>
      <c r="G22" s="18">
        <v>-3.0000000000000001E-3</v>
      </c>
      <c r="H22" s="18">
        <v>3.5000000000000003E-2</v>
      </c>
      <c r="I22" s="20">
        <v>3.3000000000000002E-2</v>
      </c>
    </row>
    <row r="23" spans="1:18" x14ac:dyDescent="0.25">
      <c r="A23" s="21" t="s">
        <v>13</v>
      </c>
      <c r="B23" s="22">
        <v>7.85</v>
      </c>
      <c r="C23" s="22">
        <v>8.1999999999999993</v>
      </c>
      <c r="D23" s="22">
        <v>8.4700000000000006</v>
      </c>
      <c r="E23" s="23">
        <v>8.85</v>
      </c>
      <c r="F23" s="22">
        <v>9.39</v>
      </c>
      <c r="G23" s="22">
        <v>9.3800000000000008</v>
      </c>
      <c r="H23" s="22">
        <v>9.7100000000000009</v>
      </c>
      <c r="I23" s="24">
        <v>10.02</v>
      </c>
    </row>
    <row r="24" spans="1:18" x14ac:dyDescent="0.25">
      <c r="A24" s="25" t="s">
        <v>6</v>
      </c>
      <c r="B24" s="18">
        <v>3.5000000000000003E-2</v>
      </c>
      <c r="C24" s="18">
        <v>4.4999999999999998E-2</v>
      </c>
      <c r="D24" s="18">
        <v>3.3000000000000002E-2</v>
      </c>
      <c r="E24" s="19">
        <v>4.3999999999999997E-2</v>
      </c>
      <c r="F24" s="18">
        <v>6.2E-2</v>
      </c>
      <c r="G24" s="18">
        <v>-2E-3</v>
      </c>
      <c r="H24" s="18">
        <v>3.5000000000000003E-2</v>
      </c>
      <c r="I24" s="20">
        <v>3.3000000000000002E-2</v>
      </c>
      <c r="M24" s="1"/>
      <c r="N24" s="1"/>
    </row>
    <row r="25" spans="1:18" x14ac:dyDescent="0.25">
      <c r="A25" s="21" t="s">
        <v>14</v>
      </c>
      <c r="B25" s="22">
        <v>9.2899999999999991</v>
      </c>
      <c r="C25" s="22">
        <v>9.76</v>
      </c>
      <c r="D25" s="22">
        <v>9.98</v>
      </c>
      <c r="E25" s="23">
        <v>10.43</v>
      </c>
      <c r="F25" s="22">
        <v>11.11</v>
      </c>
      <c r="G25" s="22">
        <v>11</v>
      </c>
      <c r="H25" s="22">
        <v>11.37</v>
      </c>
      <c r="I25" s="24">
        <v>11.73</v>
      </c>
      <c r="K25" s="3"/>
      <c r="L25" s="3"/>
      <c r="M25" s="3"/>
      <c r="N25" s="3"/>
      <c r="O25" s="3"/>
      <c r="P25" s="3"/>
      <c r="Q25" s="3"/>
      <c r="R25" s="3"/>
    </row>
    <row r="26" spans="1:18" x14ac:dyDescent="0.25">
      <c r="A26" s="25" t="s">
        <v>6</v>
      </c>
      <c r="B26" s="18">
        <v>5.3999999999999999E-2</v>
      </c>
      <c r="C26" s="18">
        <v>5.0999999999999997E-2</v>
      </c>
      <c r="D26" s="18">
        <v>2.3E-2</v>
      </c>
      <c r="E26" s="19">
        <v>4.4999999999999998E-2</v>
      </c>
      <c r="F26" s="18">
        <v>6.5000000000000002E-2</v>
      </c>
      <c r="G26" s="18">
        <v>-0.01</v>
      </c>
      <c r="H26" s="18">
        <v>3.4000000000000002E-2</v>
      </c>
      <c r="I26" s="20">
        <v>3.1E-2</v>
      </c>
      <c r="M26" s="1"/>
      <c r="N26" s="1"/>
    </row>
    <row r="27" spans="1:18" x14ac:dyDescent="0.25">
      <c r="A27" s="21" t="s">
        <v>15</v>
      </c>
      <c r="B27" s="22">
        <v>5.85</v>
      </c>
      <c r="C27" s="22">
        <v>6.14</v>
      </c>
      <c r="D27" s="22">
        <v>6.31</v>
      </c>
      <c r="E27" s="23">
        <v>6.63</v>
      </c>
      <c r="F27" s="22">
        <v>7.11</v>
      </c>
      <c r="G27" s="22">
        <v>7.05</v>
      </c>
      <c r="H27" s="22">
        <v>7.32</v>
      </c>
      <c r="I27" s="24">
        <v>7.58</v>
      </c>
    </row>
    <row r="28" spans="1:18" x14ac:dyDescent="0.25">
      <c r="A28" s="25" t="s">
        <v>6</v>
      </c>
      <c r="B28" s="18">
        <v>5.5E-2</v>
      </c>
      <c r="C28" s="18">
        <v>4.9000000000000002E-2</v>
      </c>
      <c r="D28" s="18">
        <v>2.8000000000000001E-2</v>
      </c>
      <c r="E28" s="19">
        <v>0.05</v>
      </c>
      <c r="F28" s="18">
        <v>7.1999999999999995E-2</v>
      </c>
      <c r="G28" s="18">
        <v>-8.9999999999999993E-3</v>
      </c>
      <c r="H28" s="18">
        <v>3.9E-2</v>
      </c>
      <c r="I28" s="20">
        <v>3.5000000000000003E-2</v>
      </c>
    </row>
    <row r="29" spans="1:18" x14ac:dyDescent="0.25">
      <c r="A29" s="21" t="s">
        <v>16</v>
      </c>
      <c r="B29" s="22">
        <v>7.72</v>
      </c>
      <c r="C29" s="22">
        <v>8.1</v>
      </c>
      <c r="D29" s="22">
        <v>8.3800000000000008</v>
      </c>
      <c r="E29" s="23">
        <v>8.76</v>
      </c>
      <c r="F29" s="22">
        <v>9.3000000000000007</v>
      </c>
      <c r="G29" s="22">
        <v>9.34</v>
      </c>
      <c r="H29" s="22">
        <v>9.6999999999999993</v>
      </c>
      <c r="I29" s="24">
        <v>10.050000000000001</v>
      </c>
    </row>
    <row r="30" spans="1:18" x14ac:dyDescent="0.25">
      <c r="A30" s="25" t="s">
        <v>6</v>
      </c>
      <c r="B30" s="18">
        <v>3.3000000000000002E-2</v>
      </c>
      <c r="C30" s="18">
        <v>0.05</v>
      </c>
      <c r="D30" s="18">
        <v>3.4000000000000002E-2</v>
      </c>
      <c r="E30" s="19">
        <v>4.5999999999999999E-2</v>
      </c>
      <c r="F30" s="18">
        <v>6.2E-2</v>
      </c>
      <c r="G30" s="18">
        <v>4.0000000000000001E-3</v>
      </c>
      <c r="H30" s="18">
        <v>3.7999999999999999E-2</v>
      </c>
      <c r="I30" s="20">
        <v>3.5999999999999997E-2</v>
      </c>
    </row>
    <row r="31" spans="1:18" x14ac:dyDescent="0.25">
      <c r="A31" s="26" t="s">
        <v>57</v>
      </c>
      <c r="B31" s="27">
        <v>206.02</v>
      </c>
      <c r="C31" s="27">
        <v>217.07</v>
      </c>
      <c r="D31" s="27">
        <v>224.26</v>
      </c>
      <c r="E31" s="28">
        <v>235.15</v>
      </c>
      <c r="F31" s="27">
        <v>250.67</v>
      </c>
      <c r="G31" s="27">
        <v>251.16</v>
      </c>
      <c r="H31" s="27">
        <v>261.02</v>
      </c>
      <c r="I31" s="29">
        <v>270.61</v>
      </c>
    </row>
    <row r="32" spans="1:18" x14ac:dyDescent="0.25">
      <c r="A32" s="25" t="s">
        <v>6</v>
      </c>
      <c r="B32" s="18">
        <v>3.7999999999999999E-2</v>
      </c>
      <c r="C32" s="18">
        <v>5.3999999999999999E-2</v>
      </c>
      <c r="D32" s="18">
        <v>3.3000000000000002E-2</v>
      </c>
      <c r="E32" s="19">
        <v>4.9000000000000002E-2</v>
      </c>
      <c r="F32" s="18">
        <v>6.6000000000000003E-2</v>
      </c>
      <c r="G32" s="18">
        <v>2E-3</v>
      </c>
      <c r="H32" s="18">
        <v>3.9E-2</v>
      </c>
      <c r="I32" s="20">
        <v>3.6999999999999998E-2</v>
      </c>
    </row>
    <row r="33" spans="1:9" x14ac:dyDescent="0.25">
      <c r="A33" s="30" t="s">
        <v>17</v>
      </c>
      <c r="B33" s="27">
        <v>285.25</v>
      </c>
      <c r="C33" s="27">
        <v>299.83</v>
      </c>
      <c r="D33" s="27">
        <v>309.91000000000003</v>
      </c>
      <c r="E33" s="28">
        <v>324.57</v>
      </c>
      <c r="F33" s="27">
        <v>345.89</v>
      </c>
      <c r="G33" s="27">
        <v>345.43</v>
      </c>
      <c r="H33" s="27">
        <v>358.51</v>
      </c>
      <c r="I33" s="29">
        <v>371.17</v>
      </c>
    </row>
    <row r="34" spans="1:9" x14ac:dyDescent="0.25">
      <c r="A34" s="31" t="s">
        <v>6</v>
      </c>
      <c r="B34" s="32">
        <v>3.7999999999999999E-2</v>
      </c>
      <c r="C34" s="32">
        <v>5.0999999999999997E-2</v>
      </c>
      <c r="D34" s="32">
        <v>3.4000000000000002E-2</v>
      </c>
      <c r="E34" s="33">
        <v>4.7E-2</v>
      </c>
      <c r="F34" s="32">
        <v>6.6000000000000003E-2</v>
      </c>
      <c r="G34" s="32">
        <v>-1E-3</v>
      </c>
      <c r="H34" s="32">
        <v>3.7999999999999999E-2</v>
      </c>
      <c r="I34" s="34">
        <v>3.5000000000000003E-2</v>
      </c>
    </row>
    <row r="35" spans="1:9" x14ac:dyDescent="0.25">
      <c r="A35" s="2" t="s">
        <v>19</v>
      </c>
    </row>
  </sheetData>
  <mergeCells count="3">
    <mergeCell ref="A4:I4"/>
    <mergeCell ref="B5:D5"/>
    <mergeCell ref="E5:I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02B937-AB4C-4AC6-AD30-B051E87B6A6E}">
          <x14:formula1>
            <xm:f>data!$B$18:$B$29</xm:f>
          </x14:formula1>
          <xm:sqref>K5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48389-2AF7-4B6C-BEF2-9D1FED132755}">
  <dimension ref="A1:R35"/>
  <sheetViews>
    <sheetView workbookViewId="0">
      <selection activeCell="N32" sqref="N32"/>
    </sheetView>
  </sheetViews>
  <sheetFormatPr defaultRowHeight="15" x14ac:dyDescent="0.25"/>
  <cols>
    <col min="1" max="1" width="38" bestFit="1" customWidth="1"/>
    <col min="11" max="11" width="34.42578125" bestFit="1" customWidth="1"/>
  </cols>
  <sheetData>
    <row r="1" spans="1:11" ht="18.75" x14ac:dyDescent="0.3">
      <c r="A1" s="6" t="s">
        <v>47</v>
      </c>
    </row>
    <row r="2" spans="1:11" ht="15.75" x14ac:dyDescent="0.25">
      <c r="A2" s="7" t="s">
        <v>58</v>
      </c>
    </row>
    <row r="3" spans="1:11" ht="15.75" x14ac:dyDescent="0.25">
      <c r="A3" s="7" t="s">
        <v>48</v>
      </c>
    </row>
    <row r="4" spans="1:11" ht="21" x14ac:dyDescent="0.25">
      <c r="A4" s="51" t="s">
        <v>62</v>
      </c>
      <c r="B4" s="51"/>
      <c r="C4" s="51"/>
      <c r="D4" s="51"/>
      <c r="E4" s="51"/>
      <c r="F4" s="51"/>
      <c r="G4" s="51"/>
      <c r="H4" s="51"/>
      <c r="I4" s="51"/>
      <c r="K4" s="5" t="s">
        <v>43</v>
      </c>
    </row>
    <row r="5" spans="1:11" ht="15.75" x14ac:dyDescent="0.25">
      <c r="A5" s="8"/>
      <c r="B5" s="52" t="s">
        <v>1</v>
      </c>
      <c r="C5" s="52"/>
      <c r="D5" s="53"/>
      <c r="E5" s="52" t="s">
        <v>2</v>
      </c>
      <c r="F5" s="52"/>
      <c r="G5" s="52"/>
      <c r="H5" s="52"/>
      <c r="I5" s="52"/>
      <c r="K5" t="s">
        <v>26</v>
      </c>
    </row>
    <row r="6" spans="1:11" x14ac:dyDescent="0.25">
      <c r="A6" s="48"/>
      <c r="B6" s="49" t="s">
        <v>49</v>
      </c>
      <c r="C6" s="49" t="s">
        <v>50</v>
      </c>
      <c r="D6" s="50" t="s">
        <v>51</v>
      </c>
      <c r="E6" s="49" t="s">
        <v>52</v>
      </c>
      <c r="F6" s="49" t="s">
        <v>53</v>
      </c>
      <c r="G6" s="49" t="s">
        <v>54</v>
      </c>
      <c r="H6" s="49" t="s">
        <v>55</v>
      </c>
      <c r="I6" s="49" t="s">
        <v>56</v>
      </c>
    </row>
    <row r="7" spans="1:11" x14ac:dyDescent="0.25">
      <c r="A7" s="13" t="s">
        <v>3</v>
      </c>
      <c r="B7" s="14">
        <v>6.1207479999999999</v>
      </c>
      <c r="C7" s="14">
        <v>6.3935469999999999</v>
      </c>
      <c r="D7" s="14">
        <v>6.6436820000000001</v>
      </c>
      <c r="E7" s="15">
        <v>6.6953339999999999</v>
      </c>
      <c r="F7" s="14">
        <v>7.2366650000000003</v>
      </c>
      <c r="G7" s="14">
        <v>7.6231520000000002</v>
      </c>
      <c r="H7" s="14">
        <v>7.9654680000000004</v>
      </c>
      <c r="I7" s="16">
        <v>8.2785340000000005</v>
      </c>
    </row>
    <row r="8" spans="1:11" x14ac:dyDescent="0.25">
      <c r="A8" s="17" t="s">
        <v>4</v>
      </c>
      <c r="B8" s="18">
        <v>3.3099999999999997E-2</v>
      </c>
      <c r="C8" s="18">
        <v>4.4600000000000001E-2</v>
      </c>
      <c r="D8" s="18">
        <v>3.9100000000000003E-2</v>
      </c>
      <c r="E8" s="19">
        <v>7.7999999999999996E-3</v>
      </c>
      <c r="F8" s="18">
        <v>8.09E-2</v>
      </c>
      <c r="G8" s="18">
        <v>5.3400000000000003E-2</v>
      </c>
      <c r="H8" s="18">
        <v>4.4900000000000002E-2</v>
      </c>
      <c r="I8" s="20">
        <v>3.9300000000000002E-2</v>
      </c>
    </row>
    <row r="9" spans="1:11" x14ac:dyDescent="0.25">
      <c r="A9" s="21" t="s">
        <v>5</v>
      </c>
      <c r="B9" s="22">
        <v>3.8936660000000001</v>
      </c>
      <c r="C9" s="22">
        <v>4.085432</v>
      </c>
      <c r="D9" s="22">
        <v>4.2359140000000002</v>
      </c>
      <c r="E9" s="23">
        <v>4.2777520000000004</v>
      </c>
      <c r="F9" s="22">
        <v>4.6400370000000004</v>
      </c>
      <c r="G9" s="22">
        <v>4.9049639999999997</v>
      </c>
      <c r="H9" s="22">
        <v>5.1432399999999996</v>
      </c>
      <c r="I9" s="24">
        <v>5.3638329999999996</v>
      </c>
    </row>
    <row r="10" spans="1:11" x14ac:dyDescent="0.25">
      <c r="A10" s="25" t="s">
        <v>6</v>
      </c>
      <c r="B10" s="18">
        <v>5.6300000000000003E-2</v>
      </c>
      <c r="C10" s="18">
        <v>4.9299999999999997E-2</v>
      </c>
      <c r="D10" s="18">
        <v>3.6799999999999999E-2</v>
      </c>
      <c r="E10" s="19">
        <v>9.9000000000000008E-3</v>
      </c>
      <c r="F10" s="18">
        <v>8.4699999999999998E-2</v>
      </c>
      <c r="G10" s="18">
        <v>5.7099999999999998E-2</v>
      </c>
      <c r="H10" s="18">
        <v>4.8599999999999997E-2</v>
      </c>
      <c r="I10" s="20">
        <v>4.2900000000000001E-2</v>
      </c>
    </row>
    <row r="11" spans="1:11" x14ac:dyDescent="0.25">
      <c r="A11" s="21" t="s">
        <v>7</v>
      </c>
      <c r="B11" s="22">
        <v>2.268891</v>
      </c>
      <c r="C11" s="22">
        <v>2.404245</v>
      </c>
      <c r="D11" s="22">
        <v>2.4852500000000002</v>
      </c>
      <c r="E11" s="23">
        <v>2.466885</v>
      </c>
      <c r="F11" s="22">
        <v>2.671808</v>
      </c>
      <c r="G11" s="22">
        <v>2.8053309999999998</v>
      </c>
      <c r="H11" s="22">
        <v>2.9168379999999998</v>
      </c>
      <c r="I11" s="24">
        <v>3.0127660000000001</v>
      </c>
    </row>
    <row r="12" spans="1:11" x14ac:dyDescent="0.25">
      <c r="A12" s="25" t="s">
        <v>6</v>
      </c>
      <c r="B12" s="18">
        <v>3.5400000000000001E-2</v>
      </c>
      <c r="C12" s="18">
        <v>5.9700000000000003E-2</v>
      </c>
      <c r="D12" s="18">
        <v>3.3700000000000001E-2</v>
      </c>
      <c r="E12" s="19">
        <v>-7.4000000000000003E-3</v>
      </c>
      <c r="F12" s="18">
        <v>8.3099999999999993E-2</v>
      </c>
      <c r="G12" s="18">
        <v>0.05</v>
      </c>
      <c r="H12" s="18">
        <v>3.9699999999999999E-2</v>
      </c>
      <c r="I12" s="20">
        <v>3.2899999999999999E-2</v>
      </c>
    </row>
    <row r="13" spans="1:11" x14ac:dyDescent="0.25">
      <c r="A13" s="21" t="s">
        <v>8</v>
      </c>
      <c r="B13" s="22">
        <v>8.899502</v>
      </c>
      <c r="C13" s="22">
        <v>9.4020949999999992</v>
      </c>
      <c r="D13" s="22">
        <v>9.6413379999999993</v>
      </c>
      <c r="E13" s="23">
        <v>9.6818469999999994</v>
      </c>
      <c r="F13" s="22">
        <v>10.482849999999999</v>
      </c>
      <c r="G13" s="22">
        <v>11.015219999999999</v>
      </c>
      <c r="H13" s="22">
        <v>11.46307</v>
      </c>
      <c r="I13" s="24">
        <v>11.85614</v>
      </c>
    </row>
    <row r="14" spans="1:11" x14ac:dyDescent="0.25">
      <c r="A14" s="25" t="s">
        <v>6</v>
      </c>
      <c r="B14" s="18">
        <v>4.0399999999999998E-2</v>
      </c>
      <c r="C14" s="18">
        <v>5.6500000000000002E-2</v>
      </c>
      <c r="D14" s="18">
        <v>2.5399999999999999E-2</v>
      </c>
      <c r="E14" s="19">
        <v>4.1999999999999997E-3</v>
      </c>
      <c r="F14" s="18">
        <v>8.2699999999999996E-2</v>
      </c>
      <c r="G14" s="18">
        <v>5.0799999999999998E-2</v>
      </c>
      <c r="H14" s="18">
        <v>4.07E-2</v>
      </c>
      <c r="I14" s="20">
        <v>3.4299999999999997E-2</v>
      </c>
    </row>
    <row r="15" spans="1:11" x14ac:dyDescent="0.25">
      <c r="A15" s="21" t="s">
        <v>9</v>
      </c>
      <c r="B15" s="22">
        <v>3.2177850000000001</v>
      </c>
      <c r="C15" s="22">
        <v>3.4172739999999999</v>
      </c>
      <c r="D15" s="22">
        <v>3.5924619999999998</v>
      </c>
      <c r="E15" s="23">
        <v>3.6310129999999998</v>
      </c>
      <c r="F15" s="22">
        <v>3.9203549999999998</v>
      </c>
      <c r="G15" s="22">
        <v>4.1132309999999999</v>
      </c>
      <c r="H15" s="22">
        <v>4.2586649999999997</v>
      </c>
      <c r="I15" s="24">
        <v>4.3710940000000003</v>
      </c>
    </row>
    <row r="16" spans="1:11" x14ac:dyDescent="0.25">
      <c r="A16" s="25" t="s">
        <v>6</v>
      </c>
      <c r="B16" s="18">
        <v>4.65E-2</v>
      </c>
      <c r="C16" s="18">
        <v>6.2E-2</v>
      </c>
      <c r="D16" s="18">
        <v>5.1299999999999998E-2</v>
      </c>
      <c r="E16" s="19">
        <v>1.0699999999999999E-2</v>
      </c>
      <c r="F16" s="18">
        <v>7.9699999999999993E-2</v>
      </c>
      <c r="G16" s="18">
        <v>4.9200000000000001E-2</v>
      </c>
      <c r="H16" s="18">
        <v>3.5400000000000001E-2</v>
      </c>
      <c r="I16" s="20">
        <v>2.64E-2</v>
      </c>
    </row>
    <row r="17" spans="1:18" x14ac:dyDescent="0.25">
      <c r="A17" s="21" t="s">
        <v>10</v>
      </c>
      <c r="B17" s="22">
        <v>3.5726779999999998</v>
      </c>
      <c r="C17" s="22">
        <v>3.717368</v>
      </c>
      <c r="D17" s="22">
        <v>3.8531909999999998</v>
      </c>
      <c r="E17" s="23">
        <v>3.9309180000000001</v>
      </c>
      <c r="F17" s="22">
        <v>4.1752549999999999</v>
      </c>
      <c r="G17" s="22">
        <v>4.3625999999999996</v>
      </c>
      <c r="H17" s="22">
        <v>4.5342919999999998</v>
      </c>
      <c r="I17" s="24">
        <v>4.6970640000000001</v>
      </c>
    </row>
    <row r="18" spans="1:18" x14ac:dyDescent="0.25">
      <c r="A18" s="25" t="s">
        <v>6</v>
      </c>
      <c r="B18" s="18">
        <v>3.5099999999999999E-2</v>
      </c>
      <c r="C18" s="18">
        <v>4.0500000000000001E-2</v>
      </c>
      <c r="D18" s="18">
        <v>3.6499999999999998E-2</v>
      </c>
      <c r="E18" s="19">
        <v>2.0199999999999999E-2</v>
      </c>
      <c r="F18" s="18">
        <v>6.2199999999999998E-2</v>
      </c>
      <c r="G18" s="18">
        <v>4.4900000000000002E-2</v>
      </c>
      <c r="H18" s="18">
        <v>3.9399999999999998E-2</v>
      </c>
      <c r="I18" s="20">
        <v>3.5900000000000001E-2</v>
      </c>
    </row>
    <row r="19" spans="1:18" x14ac:dyDescent="0.25">
      <c r="A19" s="21" t="s">
        <v>11</v>
      </c>
      <c r="B19" s="22">
        <v>21.26906</v>
      </c>
      <c r="C19" s="22">
        <v>22.33841</v>
      </c>
      <c r="D19" s="22">
        <v>23.79279</v>
      </c>
      <c r="E19" s="23">
        <v>24.20722</v>
      </c>
      <c r="F19" s="22">
        <v>26.364129999999999</v>
      </c>
      <c r="G19" s="22">
        <v>28.009370000000001</v>
      </c>
      <c r="H19" s="22">
        <v>29.526450000000001</v>
      </c>
      <c r="I19" s="24">
        <v>30.96472</v>
      </c>
    </row>
    <row r="20" spans="1:18" x14ac:dyDescent="0.25">
      <c r="A20" s="25" t="s">
        <v>6</v>
      </c>
      <c r="B20" s="18">
        <v>4.1000000000000002E-2</v>
      </c>
      <c r="C20" s="18">
        <v>5.0299999999999997E-2</v>
      </c>
      <c r="D20" s="18">
        <v>6.5100000000000005E-2</v>
      </c>
      <c r="E20" s="19">
        <v>1.7399999999999999E-2</v>
      </c>
      <c r="F20" s="18">
        <v>8.9099999999999999E-2</v>
      </c>
      <c r="G20" s="18">
        <v>6.2399999999999997E-2</v>
      </c>
      <c r="H20" s="18">
        <v>5.4199999999999998E-2</v>
      </c>
      <c r="I20" s="20">
        <v>4.87E-2</v>
      </c>
    </row>
    <row r="21" spans="1:18" x14ac:dyDescent="0.25">
      <c r="A21" s="21" t="s">
        <v>12</v>
      </c>
      <c r="B21" s="22">
        <v>47.186129999999999</v>
      </c>
      <c r="C21" s="22">
        <v>49.230969999999999</v>
      </c>
      <c r="D21" s="22">
        <v>50.654960000000003</v>
      </c>
      <c r="E21" s="23">
        <v>50.342950000000002</v>
      </c>
      <c r="F21" s="22">
        <v>54.329439999999998</v>
      </c>
      <c r="G21" s="22">
        <v>57.056489999999997</v>
      </c>
      <c r="H21" s="22">
        <v>59.428600000000003</v>
      </c>
      <c r="I21" s="24">
        <v>61.539569999999998</v>
      </c>
    </row>
    <row r="22" spans="1:18" x14ac:dyDescent="0.25">
      <c r="A22" s="25" t="s">
        <v>6</v>
      </c>
      <c r="B22" s="18">
        <v>2.8500000000000001E-2</v>
      </c>
      <c r="C22" s="18">
        <v>4.3299999999999998E-2</v>
      </c>
      <c r="D22" s="18">
        <v>2.8899999999999999E-2</v>
      </c>
      <c r="E22" s="19">
        <v>-6.1999999999999998E-3</v>
      </c>
      <c r="F22" s="18">
        <v>7.9200000000000007E-2</v>
      </c>
      <c r="G22" s="18">
        <v>5.0200000000000002E-2</v>
      </c>
      <c r="H22" s="18">
        <v>4.1599999999999998E-2</v>
      </c>
      <c r="I22" s="20">
        <v>3.5499999999999997E-2</v>
      </c>
    </row>
    <row r="23" spans="1:18" x14ac:dyDescent="0.25">
      <c r="A23" s="21" t="s">
        <v>13</v>
      </c>
      <c r="B23" s="22">
        <v>5.1238029999999997</v>
      </c>
      <c r="C23" s="22">
        <v>5.2462299999999997</v>
      </c>
      <c r="D23" s="22">
        <v>5.4407290000000001</v>
      </c>
      <c r="E23" s="23">
        <v>5.4496869999999999</v>
      </c>
      <c r="F23" s="22">
        <v>5.8691940000000002</v>
      </c>
      <c r="G23" s="22">
        <v>6.1395929999999996</v>
      </c>
      <c r="H23" s="22">
        <v>6.3639869999999998</v>
      </c>
      <c r="I23" s="24">
        <v>6.5592540000000001</v>
      </c>
    </row>
    <row r="24" spans="1:18" x14ac:dyDescent="0.25">
      <c r="A24" s="25" t="s">
        <v>6</v>
      </c>
      <c r="B24" s="18">
        <v>3.3700000000000001E-2</v>
      </c>
      <c r="C24" s="18">
        <v>2.3900000000000001E-2</v>
      </c>
      <c r="D24" s="18">
        <v>3.7100000000000001E-2</v>
      </c>
      <c r="E24" s="19">
        <v>1.6000000000000001E-3</v>
      </c>
      <c r="F24" s="18">
        <v>7.6999999999999999E-2</v>
      </c>
      <c r="G24" s="18">
        <v>4.6100000000000002E-2</v>
      </c>
      <c r="H24" s="18">
        <v>3.6499999999999998E-2</v>
      </c>
      <c r="I24" s="20">
        <v>3.0700000000000002E-2</v>
      </c>
      <c r="M24" s="1"/>
      <c r="N24" s="1"/>
    </row>
    <row r="25" spans="1:18" x14ac:dyDescent="0.25">
      <c r="A25" s="21" t="s">
        <v>14</v>
      </c>
      <c r="B25" s="22">
        <v>3.7947109999999999</v>
      </c>
      <c r="C25" s="22">
        <v>3.9817300000000002</v>
      </c>
      <c r="D25" s="22">
        <v>4.0409670000000002</v>
      </c>
      <c r="E25" s="23">
        <v>3.9785659999999998</v>
      </c>
      <c r="F25" s="22">
        <v>4.2527629999999998</v>
      </c>
      <c r="G25" s="22">
        <v>4.4012520000000004</v>
      </c>
      <c r="H25" s="22">
        <v>4.5074110000000003</v>
      </c>
      <c r="I25" s="24">
        <v>4.5859870000000003</v>
      </c>
      <c r="K25" s="3"/>
      <c r="L25" s="3"/>
      <c r="M25" s="3"/>
      <c r="N25" s="3"/>
      <c r="O25" s="3"/>
      <c r="P25" s="3"/>
      <c r="Q25" s="3"/>
      <c r="R25" s="3"/>
    </row>
    <row r="26" spans="1:18" x14ac:dyDescent="0.25">
      <c r="A26" s="25" t="s">
        <v>6</v>
      </c>
      <c r="B26" s="18">
        <v>3.2899999999999999E-2</v>
      </c>
      <c r="C26" s="18">
        <v>4.9299999999999997E-2</v>
      </c>
      <c r="D26" s="18">
        <v>1.49E-2</v>
      </c>
      <c r="E26" s="19">
        <v>-1.54E-2</v>
      </c>
      <c r="F26" s="18">
        <v>6.8900000000000003E-2</v>
      </c>
      <c r="G26" s="18">
        <v>3.49E-2</v>
      </c>
      <c r="H26" s="18">
        <v>2.41E-2</v>
      </c>
      <c r="I26" s="20">
        <v>1.7399999999999999E-2</v>
      </c>
      <c r="M26" s="1"/>
      <c r="N26" s="1"/>
    </row>
    <row r="27" spans="1:18" x14ac:dyDescent="0.25">
      <c r="A27" s="21" t="s">
        <v>15</v>
      </c>
      <c r="B27" s="22">
        <v>3.1065070000000001</v>
      </c>
      <c r="C27" s="22">
        <v>3.2609080000000001</v>
      </c>
      <c r="D27" s="22">
        <v>3.3485649999999998</v>
      </c>
      <c r="E27" s="23">
        <v>3.3042739999999999</v>
      </c>
      <c r="F27" s="22">
        <v>3.5660590000000001</v>
      </c>
      <c r="G27" s="22">
        <v>3.7366220000000001</v>
      </c>
      <c r="H27" s="22">
        <v>3.879937</v>
      </c>
      <c r="I27" s="24">
        <v>4.0030749999999999</v>
      </c>
    </row>
    <row r="28" spans="1:18" x14ac:dyDescent="0.25">
      <c r="A28" s="25" t="s">
        <v>6</v>
      </c>
      <c r="B28" s="18">
        <v>4.53E-2</v>
      </c>
      <c r="C28" s="18">
        <v>4.9700000000000001E-2</v>
      </c>
      <c r="D28" s="18">
        <v>2.69E-2</v>
      </c>
      <c r="E28" s="19">
        <v>-1.32E-2</v>
      </c>
      <c r="F28" s="18">
        <v>7.9200000000000007E-2</v>
      </c>
      <c r="G28" s="18">
        <v>4.7800000000000002E-2</v>
      </c>
      <c r="H28" s="18">
        <v>3.8399999999999997E-2</v>
      </c>
      <c r="I28" s="20">
        <v>3.1699999999999999E-2</v>
      </c>
    </row>
    <row r="29" spans="1:18" x14ac:dyDescent="0.25">
      <c r="A29" s="21" t="s">
        <v>16</v>
      </c>
      <c r="B29" s="22">
        <v>3.987832</v>
      </c>
      <c r="C29" s="22">
        <v>4.1642789999999996</v>
      </c>
      <c r="D29" s="22">
        <v>4.2588569999999999</v>
      </c>
      <c r="E29" s="23">
        <v>4.2576840000000002</v>
      </c>
      <c r="F29" s="22">
        <v>4.620476</v>
      </c>
      <c r="G29" s="22">
        <v>4.8611490000000002</v>
      </c>
      <c r="H29" s="22">
        <v>5.0640369999999999</v>
      </c>
      <c r="I29" s="24">
        <v>5.2415099999999999</v>
      </c>
    </row>
    <row r="30" spans="1:18" x14ac:dyDescent="0.25">
      <c r="A30" s="25" t="s">
        <v>6</v>
      </c>
      <c r="B30" s="18">
        <v>3.6999999999999998E-2</v>
      </c>
      <c r="C30" s="18">
        <v>4.4200000000000003E-2</v>
      </c>
      <c r="D30" s="18">
        <v>2.2700000000000001E-2</v>
      </c>
      <c r="E30" s="19">
        <v>-2.9999999999999997E-4</v>
      </c>
      <c r="F30" s="18">
        <v>8.5199999999999998E-2</v>
      </c>
      <c r="G30" s="18">
        <v>5.21E-2</v>
      </c>
      <c r="H30" s="18">
        <v>4.1700000000000001E-2</v>
      </c>
      <c r="I30" s="20">
        <v>3.5000000000000003E-2</v>
      </c>
    </row>
    <row r="31" spans="1:18" x14ac:dyDescent="0.25">
      <c r="A31" s="26" t="s">
        <v>57</v>
      </c>
      <c r="B31" s="27">
        <v>112.44</v>
      </c>
      <c r="C31" s="27">
        <v>117.64</v>
      </c>
      <c r="D31" s="27">
        <v>121.99</v>
      </c>
      <c r="E31" s="28">
        <v>122.22</v>
      </c>
      <c r="F31" s="27">
        <v>132.13</v>
      </c>
      <c r="G31" s="27">
        <v>139.03</v>
      </c>
      <c r="H31" s="27">
        <v>145.05000000000001</v>
      </c>
      <c r="I31" s="29">
        <v>150.47</v>
      </c>
    </row>
    <row r="32" spans="1:18" x14ac:dyDescent="0.25">
      <c r="A32" s="25" t="s">
        <v>6</v>
      </c>
      <c r="B32" s="18">
        <v>3.5000000000000003E-2</v>
      </c>
      <c r="C32" s="18">
        <v>4.6300000000000001E-2</v>
      </c>
      <c r="D32" s="18">
        <v>3.6900000000000002E-2</v>
      </c>
      <c r="E32" s="19">
        <v>1.9E-3</v>
      </c>
      <c r="F32" s="18">
        <v>8.1000000000000003E-2</v>
      </c>
      <c r="G32" s="18">
        <v>5.2200000000000003E-2</v>
      </c>
      <c r="H32" s="18">
        <v>4.3299999999999998E-2</v>
      </c>
      <c r="I32" s="20">
        <v>3.7400000000000003E-2</v>
      </c>
    </row>
    <row r="33" spans="1:9" x14ac:dyDescent="0.25">
      <c r="A33" s="30" t="s">
        <v>17</v>
      </c>
      <c r="B33" s="27">
        <v>143.76519999999999</v>
      </c>
      <c r="C33" s="27">
        <v>150.22620000000001</v>
      </c>
      <c r="D33" s="27">
        <v>155.42009999999999</v>
      </c>
      <c r="E33" s="28">
        <v>155.58080000000001</v>
      </c>
      <c r="F33" s="27">
        <v>168.44749999999999</v>
      </c>
      <c r="G33" s="27">
        <v>177.24709999999999</v>
      </c>
      <c r="H33" s="27">
        <v>184.83850000000001</v>
      </c>
      <c r="I33" s="29">
        <v>191.60480000000001</v>
      </c>
    </row>
    <row r="34" spans="1:9" x14ac:dyDescent="0.25">
      <c r="A34" s="31" t="s">
        <v>6</v>
      </c>
      <c r="B34" s="32">
        <v>3.6200000000000003E-2</v>
      </c>
      <c r="C34" s="32">
        <v>4.4900000000000002E-2</v>
      </c>
      <c r="D34" s="32">
        <v>3.4599999999999999E-2</v>
      </c>
      <c r="E34" s="33">
        <v>1E-3</v>
      </c>
      <c r="F34" s="32">
        <v>8.2699999999999996E-2</v>
      </c>
      <c r="G34" s="32">
        <v>5.2200000000000003E-2</v>
      </c>
      <c r="H34" s="32">
        <v>4.2799999999999998E-2</v>
      </c>
      <c r="I34" s="34">
        <v>3.6600000000000001E-2</v>
      </c>
    </row>
    <row r="35" spans="1:9" x14ac:dyDescent="0.25">
      <c r="A35" s="2" t="s">
        <v>19</v>
      </c>
    </row>
  </sheetData>
  <mergeCells count="3">
    <mergeCell ref="A4:I4"/>
    <mergeCell ref="B5:D5"/>
    <mergeCell ref="E5:I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B4F58D2-87DC-4E42-BFF4-3F1203013147}">
          <x14:formula1>
            <xm:f>data!$B$18:$B$29</xm:f>
          </x14:formula1>
          <xm:sqref>K5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C1C7A-B179-46F0-96AC-8B6D53E16552}">
  <dimension ref="A1:K21"/>
  <sheetViews>
    <sheetView workbookViewId="0">
      <selection activeCell="B19" sqref="B19:I19"/>
    </sheetView>
  </sheetViews>
  <sheetFormatPr defaultRowHeight="15" x14ac:dyDescent="0.25"/>
  <cols>
    <col min="1" max="1" width="37.28515625" bestFit="1" customWidth="1"/>
    <col min="11" max="11" width="42.5703125" customWidth="1"/>
  </cols>
  <sheetData>
    <row r="1" spans="1:11" ht="18.75" x14ac:dyDescent="0.3">
      <c r="A1" s="6" t="s">
        <v>47</v>
      </c>
    </row>
    <row r="2" spans="1:11" ht="15.75" x14ac:dyDescent="0.25">
      <c r="A2" s="7" t="s">
        <v>58</v>
      </c>
    </row>
    <row r="3" spans="1:11" ht="15.75" x14ac:dyDescent="0.25">
      <c r="A3" s="7" t="s">
        <v>48</v>
      </c>
    </row>
    <row r="4" spans="1:11" ht="21" x14ac:dyDescent="0.25">
      <c r="A4" s="51" t="s">
        <v>60</v>
      </c>
      <c r="B4" s="51"/>
      <c r="C4" s="51"/>
      <c r="D4" s="51"/>
      <c r="E4" s="51"/>
      <c r="F4" s="51"/>
      <c r="G4" s="51"/>
      <c r="H4" s="51"/>
      <c r="I4" s="51"/>
      <c r="K4" s="5" t="s">
        <v>43</v>
      </c>
    </row>
    <row r="5" spans="1:11" ht="15.75" x14ac:dyDescent="0.25">
      <c r="A5" s="35"/>
      <c r="B5" s="54" t="s">
        <v>1</v>
      </c>
      <c r="C5" s="54"/>
      <c r="D5" s="55"/>
      <c r="E5" s="56" t="s">
        <v>2</v>
      </c>
      <c r="F5" s="54"/>
      <c r="G5" s="54"/>
      <c r="H5" s="54"/>
      <c r="I5" s="55"/>
      <c r="K5" t="s">
        <v>24</v>
      </c>
    </row>
    <row r="6" spans="1:11" x14ac:dyDescent="0.25">
      <c r="A6" s="9"/>
      <c r="B6" s="10" t="s">
        <v>49</v>
      </c>
      <c r="C6" s="10" t="s">
        <v>50</v>
      </c>
      <c r="D6" s="10" t="s">
        <v>51</v>
      </c>
      <c r="E6" s="12" t="s">
        <v>52</v>
      </c>
      <c r="F6" s="10" t="s">
        <v>53</v>
      </c>
      <c r="G6" s="10" t="s">
        <v>54</v>
      </c>
      <c r="H6" s="10" t="s">
        <v>55</v>
      </c>
      <c r="I6" s="11" t="s">
        <v>56</v>
      </c>
    </row>
    <row r="7" spans="1:11" x14ac:dyDescent="0.25">
      <c r="A7" s="36" t="s">
        <v>3</v>
      </c>
      <c r="B7" s="37">
        <v>49187.624835143397</v>
      </c>
      <c r="C7" s="37">
        <v>51042.213230609501</v>
      </c>
      <c r="D7" s="37">
        <v>52686.011917268203</v>
      </c>
      <c r="E7" s="38">
        <v>55064.920413735701</v>
      </c>
      <c r="F7" s="37">
        <v>58404.046313526997</v>
      </c>
      <c r="G7" s="37">
        <v>58275.210580826497</v>
      </c>
      <c r="H7" s="37">
        <v>60284.335132763903</v>
      </c>
      <c r="I7" s="39">
        <v>62214.696100658599</v>
      </c>
    </row>
    <row r="8" spans="1:11" x14ac:dyDescent="0.25">
      <c r="A8" s="40" t="s">
        <v>5</v>
      </c>
      <c r="B8" s="41">
        <v>45163.450447919902</v>
      </c>
      <c r="C8" s="41">
        <v>47600.163833222497</v>
      </c>
      <c r="D8" s="41">
        <v>48955.7895855975</v>
      </c>
      <c r="E8" s="42">
        <v>51098.258121716099</v>
      </c>
      <c r="F8" s="41">
        <v>54060.0370728571</v>
      </c>
      <c r="G8" s="41">
        <v>54226.380203040302</v>
      </c>
      <c r="H8" s="41">
        <v>56155.154010368999</v>
      </c>
      <c r="I8" s="43">
        <v>58050.092714393897</v>
      </c>
    </row>
    <row r="9" spans="1:11" ht="25.5" customHeight="1" x14ac:dyDescent="0.25">
      <c r="A9" s="40" t="s">
        <v>7</v>
      </c>
      <c r="B9" s="41">
        <v>46054.619838503299</v>
      </c>
      <c r="C9" s="41">
        <v>48311.259113989101</v>
      </c>
      <c r="D9" s="41">
        <v>49948.898968114998</v>
      </c>
      <c r="E9" s="42">
        <v>52329.227193716797</v>
      </c>
      <c r="F9" s="41">
        <v>55842.064867421897</v>
      </c>
      <c r="G9" s="41">
        <v>55386.104424562</v>
      </c>
      <c r="H9" s="41">
        <v>57386.193262737397</v>
      </c>
      <c r="I9" s="43">
        <v>59300.934953444703</v>
      </c>
    </row>
    <row r="10" spans="1:11" ht="25.5" customHeight="1" x14ac:dyDescent="0.25">
      <c r="A10" s="40" t="s">
        <v>8</v>
      </c>
      <c r="B10" s="41">
        <v>49044.426858183098</v>
      </c>
      <c r="C10" s="41">
        <v>51575.321111194004</v>
      </c>
      <c r="D10" s="41">
        <v>52981.056406508302</v>
      </c>
      <c r="E10" s="42">
        <v>55398.9778497062</v>
      </c>
      <c r="F10" s="41">
        <v>58783.523402999897</v>
      </c>
      <c r="G10" s="41">
        <v>58704.689763408503</v>
      </c>
      <c r="H10" s="41">
        <v>60770.3098900201</v>
      </c>
      <c r="I10" s="43">
        <v>62763.921373400401</v>
      </c>
    </row>
    <row r="11" spans="1:11" ht="25.5" customHeight="1" x14ac:dyDescent="0.25">
      <c r="A11" s="40" t="s">
        <v>9</v>
      </c>
      <c r="B11" s="41">
        <v>42211.8492031688</v>
      </c>
      <c r="C11" s="41">
        <v>44294.994904036197</v>
      </c>
      <c r="D11" s="41">
        <v>46236.0333998555</v>
      </c>
      <c r="E11" s="42">
        <v>48420.334622067501</v>
      </c>
      <c r="F11" s="41">
        <v>51537.254480216601</v>
      </c>
      <c r="G11" s="41">
        <v>51330.0862500152</v>
      </c>
      <c r="H11" s="41">
        <v>53188.849057810497</v>
      </c>
      <c r="I11" s="43">
        <v>54981.674930794201</v>
      </c>
    </row>
    <row r="12" spans="1:11" ht="25.5" customHeight="1" x14ac:dyDescent="0.25">
      <c r="A12" s="40" t="s">
        <v>10</v>
      </c>
      <c r="B12" s="41">
        <v>48095.647721454101</v>
      </c>
      <c r="C12" s="41">
        <v>50444.825895046597</v>
      </c>
      <c r="D12" s="41">
        <v>52035.061779001</v>
      </c>
      <c r="E12" s="42">
        <v>54413.867820735497</v>
      </c>
      <c r="F12" s="41">
        <v>57831.8429542679</v>
      </c>
      <c r="G12" s="41">
        <v>57813.587962693397</v>
      </c>
      <c r="H12" s="41">
        <v>59935.497558090698</v>
      </c>
      <c r="I12" s="43">
        <v>61995.745752100003</v>
      </c>
    </row>
    <row r="13" spans="1:11" ht="25.5" customHeight="1" x14ac:dyDescent="0.25">
      <c r="A13" s="40" t="s">
        <v>11</v>
      </c>
      <c r="B13" s="41">
        <v>56506.760778328797</v>
      </c>
      <c r="C13" s="41">
        <v>59590.509253296201</v>
      </c>
      <c r="D13" s="41">
        <v>62087.316974122499</v>
      </c>
      <c r="E13" s="42">
        <v>65275.470552211802</v>
      </c>
      <c r="F13" s="41">
        <v>69525.966004261194</v>
      </c>
      <c r="G13" s="41">
        <v>70086.121492448699</v>
      </c>
      <c r="H13" s="41">
        <v>72965.305647352201</v>
      </c>
      <c r="I13" s="43">
        <v>75785.606360915306</v>
      </c>
    </row>
    <row r="14" spans="1:11" ht="25.5" customHeight="1" x14ac:dyDescent="0.25">
      <c r="A14" s="40" t="s">
        <v>12</v>
      </c>
      <c r="B14" s="41">
        <v>54194.169497295501</v>
      </c>
      <c r="C14" s="41">
        <v>57034.113196039303</v>
      </c>
      <c r="D14" s="41">
        <v>58456.780467489698</v>
      </c>
      <c r="E14" s="42">
        <v>60961.141642159702</v>
      </c>
      <c r="F14" s="41">
        <v>64604.014247695297</v>
      </c>
      <c r="G14" s="41">
        <v>64238.436498523799</v>
      </c>
      <c r="H14" s="41">
        <v>66335.1954463406</v>
      </c>
      <c r="I14" s="43">
        <v>68336.931309424603</v>
      </c>
    </row>
    <row r="15" spans="1:11" ht="25.5" customHeight="1" x14ac:dyDescent="0.25">
      <c r="A15" s="40" t="s">
        <v>13</v>
      </c>
      <c r="B15" s="41">
        <v>46047.038041245498</v>
      </c>
      <c r="C15" s="41">
        <v>47973.805873195997</v>
      </c>
      <c r="D15" s="41">
        <v>49276.108593600002</v>
      </c>
      <c r="E15" s="42">
        <v>51329.896446674597</v>
      </c>
      <c r="F15" s="41">
        <v>54272.946559857599</v>
      </c>
      <c r="G15" s="41">
        <v>53936.154240420801</v>
      </c>
      <c r="H15" s="41">
        <v>55608.074388608104</v>
      </c>
      <c r="I15" s="43">
        <v>57198.0560525767</v>
      </c>
    </row>
    <row r="16" spans="1:11" ht="25.5" customHeight="1" x14ac:dyDescent="0.25">
      <c r="A16" s="40" t="s">
        <v>14</v>
      </c>
      <c r="B16" s="41">
        <v>47418.097791395303</v>
      </c>
      <c r="C16" s="41">
        <v>49709.855008988699</v>
      </c>
      <c r="D16" s="41">
        <v>50844.878789267997</v>
      </c>
      <c r="E16" s="42">
        <v>53123.425500210098</v>
      </c>
      <c r="F16" s="41">
        <v>56521.517938950099</v>
      </c>
      <c r="G16" s="41">
        <v>55857.685755471102</v>
      </c>
      <c r="H16" s="41">
        <v>57688.025011325197</v>
      </c>
      <c r="I16" s="43">
        <v>59418.482631142302</v>
      </c>
    </row>
    <row r="17" spans="1:9" ht="25.5" customHeight="1" x14ac:dyDescent="0.25">
      <c r="A17" s="40" t="s">
        <v>15</v>
      </c>
      <c r="B17" s="41">
        <v>50829.888173500498</v>
      </c>
      <c r="C17" s="41">
        <v>53262.6678121718</v>
      </c>
      <c r="D17" s="41">
        <v>54702.921796427901</v>
      </c>
      <c r="E17" s="42">
        <v>57542.972541678799</v>
      </c>
      <c r="F17" s="41">
        <v>61739.421597000903</v>
      </c>
      <c r="G17" s="41">
        <v>61231.657769251004</v>
      </c>
      <c r="H17" s="41">
        <v>63645.570390723798</v>
      </c>
      <c r="I17" s="43">
        <v>65962.063842545904</v>
      </c>
    </row>
    <row r="18" spans="1:9" ht="25.5" customHeight="1" x14ac:dyDescent="0.25">
      <c r="A18" s="40" t="s">
        <v>16</v>
      </c>
      <c r="B18" s="41">
        <v>47284.051151020503</v>
      </c>
      <c r="C18" s="41">
        <v>49683.507670423198</v>
      </c>
      <c r="D18" s="41">
        <v>51295.238386869503</v>
      </c>
      <c r="E18" s="42">
        <v>53761.630357880298</v>
      </c>
      <c r="F18" s="41">
        <v>57154.344993737403</v>
      </c>
      <c r="G18" s="41">
        <v>57450.499144262598</v>
      </c>
      <c r="H18" s="41">
        <v>59733.0173785402</v>
      </c>
      <c r="I18" s="43">
        <v>62000.383875027001</v>
      </c>
    </row>
    <row r="19" spans="1:9" ht="25.5" customHeight="1" x14ac:dyDescent="0.25">
      <c r="A19" s="44" t="s">
        <v>17</v>
      </c>
      <c r="B19" s="45">
        <v>49239</v>
      </c>
      <c r="C19" s="45">
        <v>51611</v>
      </c>
      <c r="D19" s="45">
        <v>53207</v>
      </c>
      <c r="E19" s="46">
        <v>55487</v>
      </c>
      <c r="F19" s="45">
        <v>59093.837906948596</v>
      </c>
      <c r="G19" s="45">
        <v>58883.977823240901</v>
      </c>
      <c r="H19" s="45">
        <v>60956.740877424665</v>
      </c>
      <c r="I19" s="47">
        <v>62948.805368736721</v>
      </c>
    </row>
    <row r="21" spans="1:9" x14ac:dyDescent="0.25">
      <c r="A21" s="2" t="s">
        <v>19</v>
      </c>
    </row>
  </sheetData>
  <mergeCells count="3">
    <mergeCell ref="A4:I4"/>
    <mergeCell ref="B5:D5"/>
    <mergeCell ref="E5:I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4DF60F-A5BD-427F-B457-27B2E03977C4}">
          <x14:formula1>
            <xm:f>data!$B$31:$B$42</xm:f>
          </x14:formula1>
          <xm:sqref>K5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51</Value>
    </_x002e_Owner>
    <EffectiveDate xmlns="7b1f4bc1-1c69-4382-97c7-524a76d943bf" xsi:nil="true"/>
    <_x002e_DocumentType xmlns="9e30f06f-ad7a-453a-8e08-8a8878e30bd1">
      <Value>123</Value>
    </_x002e_DocumentType>
    <_x002e_DocumentYear xmlns="9e30f06f-ad7a-453a-8e08-8a8878e30bd1">2021</_x002e_DocumentYear>
    <_dlc_DocId xmlns="bb65cc95-6d4e-4879-a879-9838761499af">33E6D4FPPFNA-16-6515</_dlc_DocId>
    <_dlc_DocIdUrl xmlns="bb65cc95-6d4e-4879-a879-9838761499af">
      <Url>http://apwmad0p7106:9444/_layouts/15/DocIdRedir.aspx?ID=33E6D4FPPFNA-16-6515</Url>
      <Description>33E6D4FPPFNA-16-6515</Description>
    </_dlc_DocIdUrl>
    <County xmlns="7b1f4bc1-1c69-4382-97c7-524a76d943b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0D38C48-C271-4E61-B384-7963E485B81E}"/>
</file>

<file path=customXml/itemProps2.xml><?xml version="1.0" encoding="utf-8"?>
<ds:datastoreItem xmlns:ds="http://schemas.openxmlformats.org/officeDocument/2006/customXml" ds:itemID="{41A9AEFC-A201-4740-99A0-95E270FEEBC8}"/>
</file>

<file path=customXml/itemProps3.xml><?xml version="1.0" encoding="utf-8"?>
<ds:datastoreItem xmlns:ds="http://schemas.openxmlformats.org/officeDocument/2006/customXml" ds:itemID="{8B2F899F-E647-45B6-B438-3113B16B898D}"/>
</file>

<file path=customXml/itemProps4.xml><?xml version="1.0" encoding="utf-8"?>
<ds:datastoreItem xmlns:ds="http://schemas.openxmlformats.org/officeDocument/2006/customXml" ds:itemID="{2A64A4F6-2C6C-4C5D-87F7-4573EA8EEB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</vt:lpstr>
      <vt:lpstr>Employment</vt:lpstr>
      <vt:lpstr>Personal Income</vt:lpstr>
      <vt:lpstr>Wages</vt:lpstr>
      <vt:lpstr>PCPI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Wisconsin MSA Outlook Tables, September 2021</dc:title>
  <dc:creator>Camfield, Emily M</dc:creator>
  <cp:lastModifiedBy>Camfield, Emily M</cp:lastModifiedBy>
  <dcterms:created xsi:type="dcterms:W3CDTF">2020-06-30T12:49:01Z</dcterms:created>
  <dcterms:modified xsi:type="dcterms:W3CDTF">2021-09-09T18:34:24Z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9408860d-22c7-4c77-91a7-13e521e323b2</vt:lpwstr>
  </property>
</Properties>
</file>