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IM2026\Sim0526\"/>
    </mc:Choice>
  </mc:AlternateContent>
  <xr:revisionPtr revIDLastSave="0" documentId="13_ncr:1_{742B8D65-EF99-470C-8E0A-EF465FC9371E}" xr6:coauthVersionLast="47" xr6:coauthVersionMax="47" xr10:uidLastSave="{00000000-0000-0000-0000-000000000000}"/>
  <bookViews>
    <workbookView xWindow="-120" yWindow="-120" windowWidth="29040" windowHeight="15720" tabRatio="783" activeTab="5" xr2:uid="{00000000-000D-0000-FFFF-FFFF00000000}"/>
  </bookViews>
  <sheets>
    <sheet name="Appendix 1" sheetId="20" r:id="rId1"/>
    <sheet name="Appendix 2" sheetId="21" r:id="rId2"/>
    <sheet name="Appendix 2 (y-o-y)" sheetId="36" r:id="rId3"/>
    <sheet name="Appendix 3" sheetId="9" r:id="rId4"/>
    <sheet name="Appendix 4" sheetId="17" r:id="rId5"/>
    <sheet name="Appendix 5" sheetId="41" r:id="rId6"/>
  </sheets>
  <externalReferences>
    <externalReference r:id="rId7"/>
    <externalReference r:id="rId8"/>
  </externalReferences>
  <definedNames>
    <definedName name="_xlnm._FilterDatabase" localSheetId="4" hidden="1">'Appendix 4'!$B$1:$B$25</definedName>
    <definedName name="_xlnm._FilterDatabase" localSheetId="5" hidden="1">'Appendix 5'!$B$2:$B$11</definedName>
    <definedName name="_SC01">#REF!</definedName>
    <definedName name="a">#REF!</definedName>
    <definedName name="_xlnm.Database" localSheetId="2">#REF!</definedName>
    <definedName name="_xlnm.Database" localSheetId="5">#REF!</definedName>
    <definedName name="_xlnm.Database">#REF!</definedName>
    <definedName name="datat">#REF!</definedName>
    <definedName name="DRI_Mnemonic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41585.5810532407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0">'Appendix 1'!$A$1:$J$48</definedName>
    <definedName name="_xlnm.Print_Area" localSheetId="3">'Appendix 3'!$B$2:$J$52</definedName>
    <definedName name="_xlnm.Print_Area" localSheetId="4">'Appendix 4'!$B$1:$J$25</definedName>
    <definedName name="_xlnm.Print_Area" localSheetId="5">'Appendix 5'!$B$2:$G$15</definedName>
    <definedName name="ttt">#REF!</definedName>
    <definedName name="z" localSheetId="5">'[1]Appendix 3'!#REF!</definedName>
    <definedName name="z">'Appendix 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41" l="1"/>
  <c r="G11" i="41" s="1"/>
  <c r="E11" i="41"/>
  <c r="F10" i="41"/>
  <c r="D10" i="41"/>
  <c r="C10" i="41"/>
  <c r="F9" i="41"/>
  <c r="G9" i="41" s="1"/>
  <c r="E9" i="41"/>
  <c r="F8" i="41"/>
  <c r="G8" i="41" s="1"/>
  <c r="E8" i="41"/>
  <c r="F7" i="41"/>
  <c r="G7" i="41" s="1"/>
  <c r="E7" i="41"/>
  <c r="G10" i="41" l="1"/>
  <c r="E10" i="41"/>
</calcChain>
</file>

<file path=xl/sharedStrings.xml><?xml version="1.0" encoding="utf-8"?>
<sst xmlns="http://schemas.openxmlformats.org/spreadsheetml/2006/main" count="256" uniqueCount="87">
  <si>
    <t>Employment (Annual)</t>
  </si>
  <si>
    <t>Table 1. Wisconsin CES Employment Forecast: Industry Detail</t>
  </si>
  <si>
    <t>(Thousands of jobs)</t>
  </si>
  <si>
    <t>History</t>
  </si>
  <si>
    <t>Forecast</t>
  </si>
  <si>
    <t>Total Nonfarm</t>
  </si>
  <si>
    <t xml:space="preserve">  % Change</t>
  </si>
  <si>
    <t>Private Nonfarm</t>
  </si>
  <si>
    <t>Natural Resources &amp; Mining</t>
  </si>
  <si>
    <t>Construction</t>
  </si>
  <si>
    <t>Manufacturing</t>
  </si>
  <si>
    <t>Trade, Transportation &amp; Utilities</t>
  </si>
  <si>
    <t>Information</t>
  </si>
  <si>
    <t>Financial Activities</t>
  </si>
  <si>
    <t>Professional &amp; Business Services</t>
  </si>
  <si>
    <t>Education &amp; Health Services</t>
  </si>
  <si>
    <t>Leisure &amp; Hospitality</t>
  </si>
  <si>
    <t>Other Services</t>
  </si>
  <si>
    <t>Government</t>
  </si>
  <si>
    <t>Federal Government</t>
  </si>
  <si>
    <t>State &amp; Local Government</t>
  </si>
  <si>
    <t>Table 2. Wisconsin Household Survey Employment Measures</t>
  </si>
  <si>
    <t>Labor Force</t>
  </si>
  <si>
    <t>Employment</t>
  </si>
  <si>
    <t>Unemployment Rate (%)</t>
  </si>
  <si>
    <t>Source: Bureau of Labor Statistics</t>
  </si>
  <si>
    <t>Employment (Quarterly)</t>
  </si>
  <si>
    <t>Table 3. Wisconsin CES Employment Forecast: Industry Detail</t>
  </si>
  <si>
    <t>(Thousands of jobs, seasonally adjusted data, annual rate of change)</t>
  </si>
  <si>
    <t>Table 4. Wisconsin Household Survey Employment Measures</t>
  </si>
  <si>
    <t>Table 3b. Wisconsin CES Employment Forecast: Industry Detail</t>
  </si>
  <si>
    <t>(Thousands of jobs, year-over-year change)</t>
  </si>
  <si>
    <t>Table 4b. Wisconsin Household Survey Employment Measures</t>
  </si>
  <si>
    <t>Wisconsin Personal Income (Annual)</t>
  </si>
  <si>
    <t>Table 5. Wisconsin Personal Income by Major Source</t>
  </si>
  <si>
    <t>($ Billions)</t>
  </si>
  <si>
    <t>Total Personal Income</t>
  </si>
  <si>
    <t>Wages and Salaries</t>
  </si>
  <si>
    <t>Supplements to Wages and Salaries</t>
  </si>
  <si>
    <t>Proprietor's Income</t>
  </si>
  <si>
    <t>Property Income</t>
  </si>
  <si>
    <t>Personal Current Transfer Receipts</t>
  </si>
  <si>
    <t>Residence Adjustment</t>
  </si>
  <si>
    <t>Contributions to Govt. Social Ins.</t>
  </si>
  <si>
    <t>Table 6. Wisconsin Related Income Measures</t>
  </si>
  <si>
    <t>(Different units)</t>
  </si>
  <si>
    <t>Wisconsin Personal Income (Quarterly)</t>
  </si>
  <si>
    <t>Table 7. Wisconsin Personal Income by Major Source</t>
  </si>
  <si>
    <t>($ Billions, seasonally adjusted, annual rate of change)</t>
  </si>
  <si>
    <t>Contributions to Government Social Ins.</t>
  </si>
  <si>
    <t>Source: Bureau of Economic Analysis</t>
  </si>
  <si>
    <t>General Purposes Revenues</t>
  </si>
  <si>
    <t>Annual Change</t>
  </si>
  <si>
    <t>$ Difference</t>
  </si>
  <si>
    <t>General Sales Tax</t>
  </si>
  <si>
    <t>Corporate Franchise Tax</t>
  </si>
  <si>
    <t>Other Revenues</t>
  </si>
  <si>
    <t>Source: Wisconsin Department of Revenue</t>
  </si>
  <si>
    <t>($ Millions)</t>
  </si>
  <si>
    <t>Per Capita Income ($)</t>
  </si>
  <si>
    <t>GDP ($ Billions)</t>
  </si>
  <si>
    <t>Population (Millions)</t>
  </si>
  <si>
    <t>Real Personal Income (2017 $ Billions)*</t>
  </si>
  <si>
    <t xml:space="preserve">Real GDP (chained 2017 $ Billions) </t>
  </si>
  <si>
    <t>2025:1</t>
  </si>
  <si>
    <t>2025:2</t>
  </si>
  <si>
    <t>2025:3</t>
  </si>
  <si>
    <t>Personal Tax &amp; Nontax Payments ($ Billions)</t>
  </si>
  <si>
    <t>Disposable Personal Income ($ Billions)</t>
  </si>
  <si>
    <t>FY2025</t>
  </si>
  <si>
    <t>2025:4</t>
  </si>
  <si>
    <t>2026:1</t>
  </si>
  <si>
    <r>
      <t>Expected Revenues</t>
    </r>
    <r>
      <rPr>
        <vertAlign val="superscript"/>
        <sz val="11"/>
        <rFont val="Calibri"/>
        <family val="2"/>
        <scheme val="minor"/>
      </rPr>
      <t>1</t>
    </r>
  </si>
  <si>
    <t>2026:2</t>
  </si>
  <si>
    <t>Individual Income Tax</t>
  </si>
  <si>
    <t>Total GPR</t>
  </si>
  <si>
    <t>Rental Income</t>
  </si>
  <si>
    <t>FY2026</t>
  </si>
  <si>
    <t>2026:3</t>
  </si>
  <si>
    <t>2026:4</t>
  </si>
  <si>
    <t xml:space="preserve">1. Expected Revenues are based on the Legislative Fiscal Bureau's January 2026 Forecast. </t>
  </si>
  <si>
    <t>2027:1</t>
  </si>
  <si>
    <t>*2025 values are forecasted</t>
  </si>
  <si>
    <t>Property Income*</t>
  </si>
  <si>
    <t>Personal Interest Income*</t>
  </si>
  <si>
    <t>Personal Dividend Income*</t>
  </si>
  <si>
    <t>Table 8. General Purposes Revenues, Fiscal Year 2026 Through April (Preliminary)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</si>
</sst>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[h]:m"/>
    <numFmt numFmtId="166" formatCode="#,##0.0"/>
    <numFmt numFmtId="167" formatCode="0.0%"/>
    <numFmt numFmtId="168" formatCode="0.000"/>
    <numFmt numFmtId="169" formatCode="_(* #,##0_);_(* \(#,##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 applyNumberFormat="0" applyFon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6" fillId="0" borderId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8" fillId="0" borderId="1" xfId="0" applyFont="1" applyFill="1" applyBorder="1"/>
    <xf numFmtId="0" fontId="8" fillId="0" borderId="1" xfId="0" applyFont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/>
    <xf numFmtId="49" fontId="8" fillId="0" borderId="0" xfId="0" quotePrefix="1" applyNumberFormat="1" applyFont="1" applyFill="1" applyAlignment="1">
      <alignment horizontal="left"/>
    </xf>
    <xf numFmtId="166" fontId="8" fillId="0" borderId="0" xfId="0" applyNumberFormat="1" applyFont="1"/>
    <xf numFmtId="49" fontId="8" fillId="0" borderId="3" xfId="0" applyNumberFormat="1" applyFont="1" applyFill="1" applyBorder="1" applyAlignment="1">
      <alignment horizontal="centerContinuous"/>
    </xf>
    <xf numFmtId="49" fontId="8" fillId="0" borderId="3" xfId="0" applyNumberFormat="1" applyFont="1" applyBorder="1" applyAlignment="1">
      <alignment horizontal="centerContinuous"/>
    </xf>
    <xf numFmtId="49" fontId="8" fillId="0" borderId="1" xfId="0" applyNumberFormat="1" applyFont="1" applyBorder="1" applyAlignment="1">
      <alignment horizontal="right"/>
    </xf>
    <xf numFmtId="166" fontId="8" fillId="0" borderId="0" xfId="0" applyNumberFormat="1" applyFont="1" applyFill="1"/>
    <xf numFmtId="166" fontId="8" fillId="0" borderId="0" xfId="0" applyNumberFormat="1" applyFont="1" applyFill="1" applyBorder="1"/>
    <xf numFmtId="166" fontId="8" fillId="0" borderId="1" xfId="0" applyNumberFormat="1" applyFont="1" applyFill="1" applyBorder="1"/>
    <xf numFmtId="0" fontId="8" fillId="0" borderId="0" xfId="0" applyFont="1" applyBorder="1"/>
    <xf numFmtId="49" fontId="8" fillId="0" borderId="3" xfId="0" applyNumberFormat="1" applyFont="1" applyBorder="1" applyAlignment="1">
      <alignment horizontal="right"/>
    </xf>
    <xf numFmtId="49" fontId="8" fillId="0" borderId="4" xfId="0" quotePrefix="1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  <xf numFmtId="164" fontId="8" fillId="0" borderId="0" xfId="0" applyNumberFormat="1" applyFont="1" applyAlignment="1"/>
    <xf numFmtId="0" fontId="8" fillId="0" borderId="3" xfId="0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49" fontId="8" fillId="0" borderId="2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0" fillId="2" borderId="0" xfId="0" applyFill="1"/>
    <xf numFmtId="164" fontId="8" fillId="0" borderId="0" xfId="0" applyNumberFormat="1" applyFont="1" applyBorder="1" applyAlignment="1"/>
    <xf numFmtId="164" fontId="8" fillId="0" borderId="5" xfId="0" applyNumberFormat="1" applyFont="1" applyBorder="1" applyAlignment="1"/>
    <xf numFmtId="164" fontId="8" fillId="2" borderId="0" xfId="0" applyNumberFormat="1" applyFont="1" applyFill="1" applyBorder="1"/>
    <xf numFmtId="164" fontId="8" fillId="2" borderId="0" xfId="0" applyNumberFormat="1" applyFont="1" applyFill="1" applyBorder="1" applyAlignment="1"/>
    <xf numFmtId="49" fontId="8" fillId="2" borderId="0" xfId="0" quotePrefix="1" applyNumberFormat="1" applyFont="1" applyFill="1" applyAlignment="1">
      <alignment horizontal="left"/>
    </xf>
    <xf numFmtId="49" fontId="8" fillId="2" borderId="1" xfId="0" quotePrefix="1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/>
    <xf numFmtId="0" fontId="8" fillId="2" borderId="0" xfId="0" applyFont="1" applyFill="1"/>
    <xf numFmtId="49" fontId="8" fillId="2" borderId="3" xfId="0" applyNumberFormat="1" applyFont="1" applyFill="1" applyBorder="1" applyAlignment="1">
      <alignment horizontal="centerContinuous"/>
    </xf>
    <xf numFmtId="0" fontId="8" fillId="2" borderId="1" xfId="0" applyFont="1" applyFill="1" applyBorder="1"/>
    <xf numFmtId="166" fontId="8" fillId="2" borderId="0" xfId="0" applyNumberFormat="1" applyFont="1" applyFill="1" applyBorder="1"/>
    <xf numFmtId="166" fontId="8" fillId="2" borderId="5" xfId="0" applyNumberFormat="1" applyFont="1" applyFill="1" applyBorder="1"/>
    <xf numFmtId="164" fontId="8" fillId="2" borderId="0" xfId="0" applyNumberFormat="1" applyFont="1" applyFill="1" applyAlignment="1"/>
    <xf numFmtId="164" fontId="8" fillId="2" borderId="5" xfId="0" applyNumberFormat="1" applyFont="1" applyFill="1" applyBorder="1" applyAlignment="1"/>
    <xf numFmtId="49" fontId="8" fillId="2" borderId="0" xfId="0" applyNumberFormat="1" applyFont="1" applyFill="1"/>
    <xf numFmtId="49" fontId="8" fillId="2" borderId="0" xfId="0" applyNumberFormat="1" applyFont="1" applyFill="1" applyAlignment="1">
      <alignment horizontal="left"/>
    </xf>
    <xf numFmtId="164" fontId="8" fillId="2" borderId="2" xfId="0" applyNumberFormat="1" applyFont="1" applyFill="1" applyBorder="1" applyAlignment="1"/>
    <xf numFmtId="0" fontId="8" fillId="2" borderId="3" xfId="0" applyFont="1" applyFill="1" applyBorder="1"/>
    <xf numFmtId="0" fontId="8" fillId="2" borderId="0" xfId="0" applyFont="1" applyFill="1" applyBorder="1"/>
    <xf numFmtId="166" fontId="8" fillId="2" borderId="0" xfId="0" applyNumberFormat="1" applyFont="1" applyFill="1"/>
    <xf numFmtId="166" fontId="8" fillId="2" borderId="0" xfId="1" applyNumberFormat="1" applyFont="1" applyFill="1"/>
    <xf numFmtId="166" fontId="8" fillId="2" borderId="5" xfId="1" applyNumberFormat="1" applyFont="1" applyFill="1" applyBorder="1"/>
    <xf numFmtId="166" fontId="8" fillId="2" borderId="1" xfId="0" applyNumberFormat="1" applyFont="1" applyFill="1" applyBorder="1"/>
    <xf numFmtId="166" fontId="8" fillId="2" borderId="2" xfId="0" applyNumberFormat="1" applyFont="1" applyFill="1" applyBorder="1"/>
    <xf numFmtId="166" fontId="8" fillId="2" borderId="0" xfId="0" quotePrefix="1" applyNumberFormat="1" applyFont="1" applyFill="1" applyBorder="1" applyAlignment="1">
      <alignment horizontal="left"/>
    </xf>
    <xf numFmtId="166" fontId="8" fillId="2" borderId="4" xfId="1" applyNumberFormat="1" applyFont="1" applyFill="1" applyBorder="1"/>
    <xf numFmtId="166" fontId="8" fillId="2" borderId="1" xfId="0" quotePrefix="1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center" wrapText="1"/>
    </xf>
    <xf numFmtId="166" fontId="8" fillId="0" borderId="0" xfId="0" quotePrefix="1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centerContinuous" wrapText="1"/>
    </xf>
    <xf numFmtId="0" fontId="8" fillId="2" borderId="0" xfId="0" applyFont="1" applyFill="1" applyBorder="1" applyAlignment="1">
      <alignment horizontal="centerContinuous"/>
    </xf>
    <xf numFmtId="0" fontId="8" fillId="2" borderId="0" xfId="0" applyFont="1" applyFill="1" applyAlignment="1">
      <alignment horizontal="right"/>
    </xf>
    <xf numFmtId="166" fontId="20" fillId="0" borderId="0" xfId="0" applyNumberFormat="1" applyFont="1" applyAlignment="1">
      <alignment horizontal="right" vertical="center"/>
    </xf>
    <xf numFmtId="166" fontId="20" fillId="0" borderId="0" xfId="0" applyNumberFormat="1" applyFont="1" applyBorder="1" applyAlignment="1">
      <alignment horizontal="right" vertical="center"/>
    </xf>
    <xf numFmtId="166" fontId="20" fillId="0" borderId="5" xfId="0" applyNumberFormat="1" applyFont="1" applyBorder="1" applyAlignment="1">
      <alignment horizontal="right" vertical="center"/>
    </xf>
    <xf numFmtId="166" fontId="20" fillId="0" borderId="1" xfId="0" applyNumberFormat="1" applyFont="1" applyBorder="1" applyAlignment="1">
      <alignment horizontal="right" vertical="center"/>
    </xf>
    <xf numFmtId="166" fontId="20" fillId="0" borderId="2" xfId="0" applyNumberFormat="1" applyFont="1" applyBorder="1" applyAlignment="1">
      <alignment horizontal="right" vertical="center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5" xfId="0" applyFont="1" applyFill="1" applyBorder="1"/>
    <xf numFmtId="49" fontId="8" fillId="0" borderId="0" xfId="0" quotePrefix="1" applyNumberFormat="1" applyFont="1" applyFill="1" applyBorder="1" applyAlignment="1">
      <alignment horizontal="left"/>
    </xf>
    <xf numFmtId="164" fontId="8" fillId="0" borderId="0" xfId="0" applyNumberFormat="1" applyFont="1" applyFill="1" applyBorder="1"/>
    <xf numFmtId="164" fontId="8" fillId="0" borderId="5" xfId="0" applyNumberFormat="1" applyFont="1" applyFill="1" applyBorder="1"/>
    <xf numFmtId="164" fontId="8" fillId="0" borderId="0" xfId="0" applyNumberFormat="1" applyFont="1" applyFill="1" applyBorder="1" applyAlignment="1"/>
    <xf numFmtId="49" fontId="8" fillId="0" borderId="1" xfId="0" quotePrefix="1" applyNumberFormat="1" applyFont="1" applyFill="1" applyBorder="1" applyAlignment="1">
      <alignment horizontal="left"/>
    </xf>
    <xf numFmtId="164" fontId="8" fillId="0" borderId="1" xfId="0" applyNumberFormat="1" applyFont="1" applyFill="1" applyBorder="1"/>
    <xf numFmtId="164" fontId="8" fillId="0" borderId="1" xfId="0" applyNumberFormat="1" applyFont="1" applyFill="1" applyBorder="1" applyAlignment="1"/>
    <xf numFmtId="164" fontId="8" fillId="0" borderId="2" xfId="0" applyNumberFormat="1" applyFont="1" applyFill="1" applyBorder="1"/>
    <xf numFmtId="166" fontId="8" fillId="0" borderId="5" xfId="0" applyNumberFormat="1" applyFont="1" applyFill="1" applyBorder="1"/>
    <xf numFmtId="49" fontId="8" fillId="0" borderId="0" xfId="0" applyNumberFormat="1" applyFont="1" applyFill="1" applyBorder="1"/>
    <xf numFmtId="166" fontId="8" fillId="0" borderId="2" xfId="0" applyNumberFormat="1" applyFont="1" applyFill="1" applyBorder="1"/>
    <xf numFmtId="0" fontId="0" fillId="0" borderId="0" xfId="0" applyFill="1"/>
    <xf numFmtId="166" fontId="8" fillId="0" borderId="0" xfId="1" applyNumberFormat="1" applyFont="1" applyFill="1"/>
    <xf numFmtId="166" fontId="8" fillId="0" borderId="5" xfId="1" applyNumberFormat="1" applyFont="1" applyFill="1" applyBorder="1"/>
    <xf numFmtId="166" fontId="8" fillId="0" borderId="4" xfId="1" applyNumberFormat="1" applyFont="1" applyFill="1" applyBorder="1"/>
    <xf numFmtId="166" fontId="8" fillId="0" borderId="1" xfId="0" quotePrefix="1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10" fillId="0" borderId="3" xfId="2" quotePrefix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>
      <alignment horizontal="center" wrapText="1"/>
    </xf>
    <xf numFmtId="0" fontId="8" fillId="0" borderId="2" xfId="0" applyFont="1" applyFill="1" applyBorder="1"/>
    <xf numFmtId="166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/>
    <xf numFmtId="166" fontId="8" fillId="0" borderId="3" xfId="0" applyNumberFormat="1" applyFont="1" applyFill="1" applyBorder="1"/>
    <xf numFmtId="166" fontId="8" fillId="0" borderId="4" xfId="0" applyNumberFormat="1" applyFont="1" applyFill="1" applyBorder="1"/>
    <xf numFmtId="168" fontId="8" fillId="0" borderId="0" xfId="0" applyNumberFormat="1" applyFont="1" applyFill="1" applyBorder="1"/>
    <xf numFmtId="168" fontId="8" fillId="0" borderId="5" xfId="0" applyNumberFormat="1" applyFont="1" applyFill="1" applyBorder="1"/>
    <xf numFmtId="169" fontId="8" fillId="0" borderId="0" xfId="1" applyNumberFormat="1" applyFont="1" applyFill="1" applyBorder="1" applyAlignment="1">
      <alignment horizontal="right" vertical="center"/>
    </xf>
    <xf numFmtId="169" fontId="8" fillId="0" borderId="5" xfId="1" applyNumberFormat="1" applyFont="1" applyFill="1" applyBorder="1" applyAlignment="1">
      <alignment horizontal="right" vertical="center"/>
    </xf>
    <xf numFmtId="164" fontId="5" fillId="0" borderId="0" xfId="3" applyNumberFormat="1" applyFill="1"/>
    <xf numFmtId="164" fontId="8" fillId="0" borderId="3" xfId="0" applyNumberFormat="1" applyFont="1" applyFill="1" applyBorder="1"/>
    <xf numFmtId="164" fontId="8" fillId="0" borderId="4" xfId="0" applyNumberFormat="1" applyFont="1" applyFill="1" applyBorder="1"/>
    <xf numFmtId="164" fontId="19" fillId="0" borderId="0" xfId="3" applyNumberFormat="1" applyFont="1" applyFill="1" applyBorder="1"/>
    <xf numFmtId="164" fontId="8" fillId="0" borderId="5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49" fontId="8" fillId="0" borderId="0" xfId="0" quotePrefix="1" applyNumberFormat="1" applyFont="1" applyFill="1" applyBorder="1"/>
    <xf numFmtId="0" fontId="8" fillId="0" borderId="0" xfId="5" applyFont="1"/>
    <xf numFmtId="49" fontId="15" fillId="0" borderId="0" xfId="5" applyNumberFormat="1" applyFont="1" applyAlignment="1">
      <alignment horizontal="center" vertical="center" wrapText="1"/>
    </xf>
    <xf numFmtId="0" fontId="15" fillId="0" borderId="0" xfId="5" applyFont="1" applyAlignment="1">
      <alignment horizontal="center"/>
    </xf>
    <xf numFmtId="0" fontId="15" fillId="0" borderId="7" xfId="5" applyFont="1" applyBorder="1" applyAlignment="1">
      <alignment horizontal="center"/>
    </xf>
    <xf numFmtId="0" fontId="15" fillId="0" borderId="7" xfId="5" applyFont="1" applyBorder="1" applyAlignment="1">
      <alignment horizontal="right"/>
    </xf>
    <xf numFmtId="0" fontId="16" fillId="0" borderId="0" xfId="5" applyFont="1" applyAlignment="1">
      <alignment vertical="center"/>
    </xf>
    <xf numFmtId="166" fontId="12" fillId="0" borderId="0" xfId="5" applyNumberFormat="1" applyFont="1" applyAlignment="1">
      <alignment horizontal="right" vertical="center"/>
    </xf>
    <xf numFmtId="167" fontId="12" fillId="0" borderId="0" xfId="5" applyNumberFormat="1" applyFont="1" applyAlignment="1">
      <alignment horizontal="right" vertical="center"/>
    </xf>
    <xf numFmtId="0" fontId="17" fillId="0" borderId="1" xfId="5" applyFont="1" applyBorder="1" applyAlignment="1">
      <alignment vertical="center"/>
    </xf>
    <xf numFmtId="166" fontId="18" fillId="0" borderId="1" xfId="5" applyNumberFormat="1" applyFont="1" applyBorder="1" applyAlignment="1">
      <alignment horizontal="right" vertical="center"/>
    </xf>
    <xf numFmtId="167" fontId="18" fillId="0" borderId="1" xfId="5" applyNumberFormat="1" applyFont="1" applyBorder="1" applyAlignment="1">
      <alignment horizontal="right" vertical="center"/>
    </xf>
    <xf numFmtId="0" fontId="17" fillId="0" borderId="0" xfId="5" applyFont="1" applyAlignment="1">
      <alignment vertical="center"/>
    </xf>
    <xf numFmtId="166" fontId="18" fillId="0" borderId="0" xfId="5" applyNumberFormat="1" applyFont="1" applyAlignment="1">
      <alignment horizontal="right" vertical="center"/>
    </xf>
    <xf numFmtId="167" fontId="18" fillId="0" borderId="0" xfId="5" applyNumberFormat="1" applyFont="1" applyAlignment="1">
      <alignment horizontal="right" vertical="center"/>
    </xf>
    <xf numFmtId="0" fontId="8" fillId="0" borderId="0" xfId="5" applyFont="1" applyAlignment="1">
      <alignment vertical="top"/>
    </xf>
    <xf numFmtId="0" fontId="8" fillId="0" borderId="0" xfId="5" applyFont="1" applyAlignment="1">
      <alignment vertical="top" wrapText="1"/>
    </xf>
    <xf numFmtId="166" fontId="0" fillId="2" borderId="0" xfId="0" applyNumberFormat="1" applyFill="1"/>
    <xf numFmtId="49" fontId="9" fillId="0" borderId="0" xfId="0" applyNumberFormat="1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 wrapText="1"/>
    </xf>
    <xf numFmtId="49" fontId="9" fillId="0" borderId="0" xfId="0" applyNumberFormat="1" applyFont="1" applyBorder="1" applyAlignment="1">
      <alignment horizontal="center" wrapText="1"/>
    </xf>
    <xf numFmtId="165" fontId="8" fillId="0" borderId="3" xfId="0" applyNumberFormat="1" applyFont="1" applyBorder="1" applyAlignment="1">
      <alignment horizontal="center"/>
    </xf>
    <xf numFmtId="165" fontId="8" fillId="0" borderId="4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49" fontId="9" fillId="0" borderId="0" xfId="0" quotePrefix="1" applyNumberFormat="1" applyFont="1" applyFill="1" applyBorder="1" applyAlignment="1">
      <alignment horizontal="center"/>
    </xf>
    <xf numFmtId="165" fontId="8" fillId="0" borderId="3" xfId="0" applyNumberFormat="1" applyFont="1" applyFill="1" applyBorder="1" applyAlignment="1">
      <alignment horizontal="center"/>
    </xf>
    <xf numFmtId="165" fontId="8" fillId="0" borderId="4" xfId="0" applyNumberFormat="1" applyFont="1" applyFill="1" applyBorder="1" applyAlignment="1">
      <alignment horizontal="center"/>
    </xf>
    <xf numFmtId="165" fontId="8" fillId="0" borderId="6" xfId="0" applyNumberFormat="1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 wrapText="1"/>
    </xf>
    <xf numFmtId="165" fontId="8" fillId="2" borderId="3" xfId="0" applyNumberFormat="1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49" fontId="9" fillId="2" borderId="0" xfId="0" quotePrefix="1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wrapText="1"/>
    </xf>
    <xf numFmtId="49" fontId="9" fillId="2" borderId="0" xfId="0" applyNumberFormat="1" applyFont="1" applyFill="1" applyBorder="1" applyAlignment="1">
      <alignment horizontal="center" wrapText="1"/>
    </xf>
    <xf numFmtId="49" fontId="9" fillId="0" borderId="1" xfId="0" quotePrefix="1" applyNumberFormat="1" applyFont="1" applyFill="1" applyBorder="1" applyAlignment="1">
      <alignment horizontal="center"/>
    </xf>
    <xf numFmtId="49" fontId="9" fillId="0" borderId="0" xfId="0" quotePrefix="1" applyNumberFormat="1" applyFont="1" applyFill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 vertical="center" wrapText="1"/>
    </xf>
    <xf numFmtId="49" fontId="14" fillId="0" borderId="0" xfId="5" applyNumberFormat="1" applyFont="1" applyAlignment="1">
      <alignment horizontal="center" vertical="center" wrapText="1"/>
    </xf>
    <xf numFmtId="49" fontId="15" fillId="0" borderId="0" xfId="5" applyNumberFormat="1" applyFont="1" applyAlignment="1">
      <alignment horizontal="center" vertical="center" wrapText="1"/>
    </xf>
    <xf numFmtId="0" fontId="8" fillId="0" borderId="0" xfId="5" applyFont="1" applyAlignment="1">
      <alignment horizontal="left" wrapText="1"/>
    </xf>
  </cellXfs>
  <cellStyles count="16">
    <cellStyle name="Comma" xfId="1" builtinId="3"/>
    <cellStyle name="Comma 2" xfId="14" xr:uid="{F4D50F47-667F-48B6-B982-16A5502040D8}"/>
    <cellStyle name="Normal" xfId="0" builtinId="0"/>
    <cellStyle name="Normal 2" xfId="3" xr:uid="{00000000-0005-0000-0000-000003000000}"/>
    <cellStyle name="Normal 3" xfId="5" xr:uid="{00000000-0005-0000-0000-000004000000}"/>
    <cellStyle name="Normal 3 2 2" xfId="9" xr:uid="{8FDE91EB-CC54-4BC8-9528-C45C0A00A1D8}"/>
    <cellStyle name="Normal 4" xfId="6" xr:uid="{00000000-0005-0000-0000-000005000000}"/>
    <cellStyle name="Normal 5" xfId="7" xr:uid="{00000000-0005-0000-0000-000006000000}"/>
    <cellStyle name="Normal 6" xfId="8" xr:uid="{49B02149-80EC-4CD7-9997-AB4DA6A85CA7}"/>
    <cellStyle name="Normal_App1" xfId="2" xr:uid="{00000000-0005-0000-0000-000007000000}"/>
    <cellStyle name="Percent 2" xfId="4" xr:uid="{00000000-0005-0000-0000-000009000000}"/>
    <cellStyle name="Percent 2 3" xfId="12" xr:uid="{44716E1D-45F0-4360-8D53-80C407DAF952}"/>
    <cellStyle name="Percent 2 3 2" xfId="15" xr:uid="{63FD6429-1A27-4861-ABC1-041A4C826398}"/>
    <cellStyle name="Percent 3" xfId="10" xr:uid="{91D06DB9-8C5F-4E98-A942-A930DFF65E19}"/>
    <cellStyle name="Percent 4" xfId="11" xr:uid="{0E02BA69-8421-4A50-A21A-846A01778AB7}"/>
    <cellStyle name="Percent 4 2" xfId="13" xr:uid="{E82B78C5-F049-42B7-98C0-CA8F913AEE0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SIM2024\Sim0524\May24_Tables_WEO%20Updated%20App%205.xlsx" TargetMode="External"/><Relationship Id="rId1" Type="http://schemas.openxmlformats.org/officeDocument/2006/relationships/externalLinkPath" Target="/SIM2024/Sim0524/May24_Tables_WEO%20Updated%20App%20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COLLECTIONS\Monthly%20for%20secretary\Forecasted%20monthly%20revenues.xlsx" TargetMode="External"/><Relationship Id="rId1" Type="http://schemas.openxmlformats.org/officeDocument/2006/relationships/externalLinkPath" Target="/COLLECTIONS/Monthly%20for%20secretary/Forecasted%20monthly%20revenu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pendix 1"/>
      <sheetName val="Appendix 2"/>
      <sheetName val="Appendix 2 (y-o-y)"/>
      <sheetName val="Appendix 3"/>
      <sheetName val="Appendix 4"/>
      <sheetName val="Appendix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"/>
      <sheetName val="tax law changes by month"/>
      <sheetName val="Current Forecast"/>
      <sheetName val="growth rates"/>
      <sheetName val="tables"/>
      <sheetName val="monthly variations"/>
    </sheetNames>
    <sheetDataSet>
      <sheetData sheetId="0"/>
      <sheetData sheetId="1"/>
      <sheetData sheetId="2">
        <row r="140">
          <cell r="I140">
            <v>399.88024184578785</v>
          </cell>
          <cell r="J140">
            <v>3.5257180774587197E-3</v>
          </cell>
          <cell r="K140">
            <v>57.456102056642678</v>
          </cell>
          <cell r="Q140">
            <v>3.0771563968025881</v>
          </cell>
          <cell r="R140">
            <v>0.27817159325298096</v>
          </cell>
          <cell r="S140">
            <v>0</v>
          </cell>
          <cell r="T140">
            <v>0</v>
          </cell>
          <cell r="V140">
            <v>460.69519761056358</v>
          </cell>
        </row>
        <row r="141">
          <cell r="I141">
            <v>710.72935484340667</v>
          </cell>
          <cell r="J141">
            <v>668.87593980050008</v>
          </cell>
          <cell r="K141">
            <v>30.929226867999684</v>
          </cell>
          <cell r="Q141">
            <v>45.324691242540858</v>
          </cell>
          <cell r="R141">
            <v>4.2540734508431424</v>
          </cell>
          <cell r="S141">
            <v>8.7002235299929578E-2</v>
          </cell>
          <cell r="T141">
            <v>11.933145329627376</v>
          </cell>
          <cell r="V141">
            <v>1472.1334337702178</v>
          </cell>
        </row>
        <row r="142">
          <cell r="I142">
            <v>1107.209888210868</v>
          </cell>
          <cell r="J142">
            <v>703.68157508512058</v>
          </cell>
          <cell r="K142">
            <v>532.8913754199026</v>
          </cell>
          <cell r="Q142">
            <v>50.135650973658031</v>
          </cell>
          <cell r="R142">
            <v>55.58536757003673</v>
          </cell>
          <cell r="S142">
            <v>1.4450829318738367</v>
          </cell>
          <cell r="T142">
            <v>11.729372760216819</v>
          </cell>
          <cell r="V142">
            <v>2462.6783129516766</v>
          </cell>
        </row>
        <row r="143">
          <cell r="I143">
            <v>973.88037063839238</v>
          </cell>
          <cell r="J143">
            <v>710.80882077008437</v>
          </cell>
          <cell r="K143">
            <v>56.762033438836319</v>
          </cell>
          <cell r="Q143">
            <v>45.719946641518916</v>
          </cell>
          <cell r="R143">
            <v>0.24179757143634942</v>
          </cell>
          <cell r="S143">
            <v>28.595663812128972</v>
          </cell>
          <cell r="T143">
            <v>10.429289570608086</v>
          </cell>
          <cell r="V143">
            <v>1826.4379224430054</v>
          </cell>
        </row>
        <row r="144">
          <cell r="I144">
            <v>794.13901229042972</v>
          </cell>
          <cell r="J144">
            <v>656.117713527825</v>
          </cell>
          <cell r="K144">
            <v>41.662272967145412</v>
          </cell>
          <cell r="Q144">
            <v>44.414603087166796</v>
          </cell>
          <cell r="R144">
            <v>3.2054988439566516</v>
          </cell>
          <cell r="S144">
            <v>200.34474169056833</v>
          </cell>
          <cell r="T144">
            <v>11.985034451517446</v>
          </cell>
          <cell r="V144">
            <v>1751.8688768586094</v>
          </cell>
        </row>
        <row r="145">
          <cell r="I145">
            <v>983.5183119954927</v>
          </cell>
          <cell r="J145">
            <v>641.67642739964947</v>
          </cell>
          <cell r="K145">
            <v>521.76186803614155</v>
          </cell>
          <cell r="Q145">
            <v>43.598693821198381</v>
          </cell>
          <cell r="R145">
            <v>56.207524463437259</v>
          </cell>
          <cell r="S145">
            <v>-10.367306352284935</v>
          </cell>
          <cell r="T145">
            <v>9.3759915170827419</v>
          </cell>
          <cell r="V145">
            <v>2245.771510880717</v>
          </cell>
        </row>
        <row r="146">
          <cell r="I146">
            <v>1330.4651200791241</v>
          </cell>
          <cell r="J146">
            <v>774.24535226995022</v>
          </cell>
          <cell r="K146">
            <v>142.39576103672439</v>
          </cell>
          <cell r="Q146">
            <v>40.45927032394971</v>
          </cell>
          <cell r="R146">
            <v>2.8820879151342051</v>
          </cell>
          <cell r="S146">
            <v>-9.5837308857401489</v>
          </cell>
          <cell r="T146">
            <v>7.3929380415369286</v>
          </cell>
          <cell r="V146">
            <v>2288.2567987806788</v>
          </cell>
        </row>
        <row r="147">
          <cell r="I147">
            <v>237.46992222608196</v>
          </cell>
          <cell r="J147">
            <v>574.85319263545728</v>
          </cell>
          <cell r="K147">
            <v>29.231101192665044</v>
          </cell>
          <cell r="Q147">
            <v>38.055485728700113</v>
          </cell>
          <cell r="R147">
            <v>40.285197453668445</v>
          </cell>
          <cell r="S147">
            <v>-0.44772605216601891</v>
          </cell>
          <cell r="T147">
            <v>8.3165992507879807</v>
          </cell>
          <cell r="V147">
            <v>927.76377243519482</v>
          </cell>
        </row>
        <row r="148">
          <cell r="I148">
            <v>308.68882092746594</v>
          </cell>
          <cell r="J148">
            <v>549.02019726363073</v>
          </cell>
          <cell r="K148">
            <v>436.23273926311822</v>
          </cell>
          <cell r="Q148">
            <v>35.139050405332718</v>
          </cell>
          <cell r="R148">
            <v>24.817957657492698</v>
          </cell>
          <cell r="S148">
            <v>-6.8730540327223033E-2</v>
          </cell>
          <cell r="T148">
            <v>6.0081642527507064</v>
          </cell>
          <cell r="V148">
            <v>1359.838199229464</v>
          </cell>
        </row>
        <row r="149">
          <cell r="I149">
            <v>1245.1822072778223</v>
          </cell>
          <cell r="J149">
            <v>665.84998651657349</v>
          </cell>
          <cell r="K149">
            <v>473.59094240809202</v>
          </cell>
          <cell r="Q149">
            <v>38.750723515940066</v>
          </cell>
          <cell r="R149">
            <v>63.123670840751089</v>
          </cell>
          <cell r="S149">
            <v>2.8162676729141314</v>
          </cell>
          <cell r="T149">
            <v>7.7550831041245996</v>
          </cell>
          <cell r="V149">
            <v>2497.0688813362171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  <pageSetUpPr fitToPage="1"/>
  </sheetPr>
  <dimension ref="B1:K48"/>
  <sheetViews>
    <sheetView showGridLines="0" topLeftCell="B1" zoomScaleNormal="100" zoomScaleSheetLayoutView="80" zoomScalePageLayoutView="90" workbookViewId="0">
      <selection activeCell="B4" sqref="B4:J4"/>
    </sheetView>
  </sheetViews>
  <sheetFormatPr defaultColWidth="9.140625" defaultRowHeight="12.75" x14ac:dyDescent="0.2"/>
  <cols>
    <col min="1" max="1" width="9.140625" style="24"/>
    <col min="2" max="2" width="28.5703125" style="76" customWidth="1"/>
    <col min="3" max="10" width="9.140625" style="24" customWidth="1"/>
    <col min="11" max="16384" width="9.140625" style="24"/>
  </cols>
  <sheetData>
    <row r="1" spans="2:11" x14ac:dyDescent="0.2">
      <c r="C1" s="76"/>
      <c r="D1" s="76"/>
      <c r="E1" s="76"/>
      <c r="F1" s="76"/>
      <c r="G1" s="76"/>
      <c r="H1" s="76"/>
      <c r="I1" s="76"/>
      <c r="J1" s="76"/>
    </row>
    <row r="2" spans="2:11" x14ac:dyDescent="0.2">
      <c r="B2" s="117" t="s">
        <v>0</v>
      </c>
      <c r="C2" s="117"/>
      <c r="D2" s="117"/>
      <c r="E2" s="117"/>
      <c r="F2" s="117"/>
      <c r="G2" s="117"/>
      <c r="H2" s="117"/>
      <c r="I2" s="117"/>
      <c r="J2" s="117"/>
    </row>
    <row r="3" spans="2:11" x14ac:dyDescent="0.2">
      <c r="B3" s="83"/>
      <c r="C3" s="83"/>
      <c r="D3" s="83"/>
      <c r="E3" s="83"/>
      <c r="F3" s="83"/>
      <c r="G3" s="83"/>
      <c r="H3" s="83"/>
      <c r="I3" s="83"/>
      <c r="J3" s="83"/>
    </row>
    <row r="4" spans="2:11" x14ac:dyDescent="0.2">
      <c r="B4" s="117" t="s">
        <v>1</v>
      </c>
      <c r="C4" s="117"/>
      <c r="D4" s="117"/>
      <c r="E4" s="117"/>
      <c r="F4" s="117"/>
      <c r="G4" s="117"/>
      <c r="H4" s="117"/>
      <c r="I4" s="117"/>
      <c r="J4" s="117"/>
    </row>
    <row r="5" spans="2:11" x14ac:dyDescent="0.2">
      <c r="B5" s="122" t="s">
        <v>2</v>
      </c>
      <c r="C5" s="122"/>
      <c r="D5" s="122"/>
      <c r="E5" s="122"/>
      <c r="F5" s="122"/>
      <c r="G5" s="122"/>
      <c r="H5" s="122"/>
      <c r="I5" s="122"/>
      <c r="J5" s="122"/>
    </row>
    <row r="6" spans="2:11" x14ac:dyDescent="0.2">
      <c r="B6" s="8"/>
      <c r="C6" s="118" t="s">
        <v>3</v>
      </c>
      <c r="D6" s="118"/>
      <c r="E6" s="118"/>
      <c r="F6" s="119"/>
      <c r="G6" s="120" t="s">
        <v>4</v>
      </c>
      <c r="H6" s="118"/>
      <c r="I6" s="118"/>
      <c r="J6" s="118"/>
    </row>
    <row r="7" spans="2:11" x14ac:dyDescent="0.2">
      <c r="B7" s="1"/>
      <c r="C7" s="1">
        <v>2022</v>
      </c>
      <c r="D7" s="1">
        <v>2023</v>
      </c>
      <c r="E7" s="1">
        <v>2024</v>
      </c>
      <c r="F7" s="84">
        <v>2025</v>
      </c>
      <c r="G7" s="1">
        <v>2026</v>
      </c>
      <c r="H7" s="1">
        <v>2027</v>
      </c>
      <c r="I7" s="1">
        <v>2028</v>
      </c>
      <c r="J7" s="1">
        <v>2029</v>
      </c>
    </row>
    <row r="8" spans="2:11" ht="15" customHeight="1" x14ac:dyDescent="0.2">
      <c r="B8" s="3" t="s">
        <v>5</v>
      </c>
      <c r="C8" s="12">
        <v>2974.30825</v>
      </c>
      <c r="D8" s="12">
        <v>3018.1082500000002</v>
      </c>
      <c r="E8" s="12">
        <v>3040.1835000000001</v>
      </c>
      <c r="F8" s="73">
        <v>3035.4250000000002</v>
      </c>
      <c r="G8" s="12">
        <v>3026.8677499999999</v>
      </c>
      <c r="H8" s="12">
        <v>3024.549</v>
      </c>
      <c r="I8" s="12">
        <v>3028.886</v>
      </c>
      <c r="J8" s="12">
        <v>3035.03575</v>
      </c>
    </row>
    <row r="9" spans="2:11" x14ac:dyDescent="0.2">
      <c r="B9" s="4" t="s">
        <v>6</v>
      </c>
      <c r="C9" s="85">
        <v>2.7616667880227199</v>
      </c>
      <c r="D9" s="85">
        <v>1.4726113206322999</v>
      </c>
      <c r="E9" s="12">
        <v>0.73142671406831705</v>
      </c>
      <c r="F9" s="73">
        <v>-0.156520157418127</v>
      </c>
      <c r="G9" s="12">
        <v>-0.28191274697942897</v>
      </c>
      <c r="H9" s="12">
        <v>-7.6605593356360302E-2</v>
      </c>
      <c r="I9" s="12">
        <v>0.14339327946084601</v>
      </c>
      <c r="J9" s="12">
        <v>0.20303669401886501</v>
      </c>
    </row>
    <row r="10" spans="2:11" ht="15" customHeight="1" x14ac:dyDescent="0.2">
      <c r="B10" s="86" t="s">
        <v>7</v>
      </c>
      <c r="C10" s="12">
        <v>2575.53325</v>
      </c>
      <c r="D10" s="12">
        <v>2612.4414999999999</v>
      </c>
      <c r="E10" s="12">
        <v>2625.4832500000002</v>
      </c>
      <c r="F10" s="73">
        <v>2620.8164999999999</v>
      </c>
      <c r="G10" s="12">
        <v>2614.9182500000002</v>
      </c>
      <c r="H10" s="12">
        <v>2611.1795000000002</v>
      </c>
      <c r="I10" s="12">
        <v>2614.5174999999999</v>
      </c>
      <c r="J10" s="12">
        <v>2620.0369999999998</v>
      </c>
    </row>
    <row r="11" spans="2:11" x14ac:dyDescent="0.2">
      <c r="B11" s="86" t="s">
        <v>6</v>
      </c>
      <c r="C11" s="12">
        <v>2.9396576756001598</v>
      </c>
      <c r="D11" s="12">
        <v>1.4330333339707499</v>
      </c>
      <c r="E11" s="12">
        <v>0.49921692026404502</v>
      </c>
      <c r="F11" s="73">
        <v>-0.177748229778285</v>
      </c>
      <c r="G11" s="12">
        <v>-0.22505390972623601</v>
      </c>
      <c r="H11" s="12">
        <v>-0.14297770111931701</v>
      </c>
      <c r="I11" s="12">
        <v>0.12783494968460199</v>
      </c>
      <c r="J11" s="12">
        <v>0.211109698060929</v>
      </c>
    </row>
    <row r="12" spans="2:11" ht="15" customHeight="1" x14ac:dyDescent="0.2">
      <c r="B12" s="86" t="s">
        <v>8</v>
      </c>
      <c r="C12" s="12">
        <v>3.68333325</v>
      </c>
      <c r="D12" s="12">
        <v>3.9083332500000001</v>
      </c>
      <c r="E12" s="12">
        <v>4.05</v>
      </c>
      <c r="F12" s="73">
        <v>4.0333332500000001</v>
      </c>
      <c r="G12" s="12">
        <v>4.2272412499999996</v>
      </c>
      <c r="H12" s="12">
        <v>4.5766669999999996</v>
      </c>
      <c r="I12" s="12">
        <v>4.7146042499999998</v>
      </c>
      <c r="J12" s="12">
        <v>4.6143682500000001</v>
      </c>
    </row>
    <row r="13" spans="2:11" x14ac:dyDescent="0.2">
      <c r="B13" s="86" t="s">
        <v>6</v>
      </c>
      <c r="C13" s="12">
        <v>5.23809285714285</v>
      </c>
      <c r="D13" s="12">
        <v>6.10859742327143</v>
      </c>
      <c r="E13" s="12">
        <v>3.6247356849623702</v>
      </c>
      <c r="F13" s="73">
        <v>-0.411524691358022</v>
      </c>
      <c r="G13" s="12">
        <v>4.80763646296771</v>
      </c>
      <c r="H13" s="12">
        <v>8.2660470348125905</v>
      </c>
      <c r="I13" s="12">
        <v>3.01392366977977</v>
      </c>
      <c r="J13" s="12">
        <v>-2.1260745268279901</v>
      </c>
    </row>
    <row r="14" spans="2:11" ht="15" customHeight="1" x14ac:dyDescent="0.2">
      <c r="B14" s="86" t="s">
        <v>9</v>
      </c>
      <c r="C14" s="12">
        <v>132.02500000000001</v>
      </c>
      <c r="D14" s="12">
        <v>137.28332499999999</v>
      </c>
      <c r="E14" s="12">
        <v>141.316675</v>
      </c>
      <c r="F14" s="73">
        <v>146.30000000000001</v>
      </c>
      <c r="G14" s="12">
        <v>151.57135</v>
      </c>
      <c r="H14" s="12">
        <v>152.46260000000001</v>
      </c>
      <c r="I14" s="12">
        <v>154.40752499999999</v>
      </c>
      <c r="J14" s="12">
        <v>155.269475</v>
      </c>
      <c r="K14" s="116"/>
    </row>
    <row r="15" spans="2:11" x14ac:dyDescent="0.2">
      <c r="B15" s="86" t="s">
        <v>6</v>
      </c>
      <c r="C15" s="12">
        <v>3.9635078441165601</v>
      </c>
      <c r="D15" s="12">
        <v>3.9828252224957299</v>
      </c>
      <c r="E15" s="12">
        <v>2.9379751692348801</v>
      </c>
      <c r="F15" s="73">
        <v>3.5263531356083799</v>
      </c>
      <c r="G15" s="12">
        <v>3.6031100478468798</v>
      </c>
      <c r="H15" s="12">
        <v>0.58800690235984998</v>
      </c>
      <c r="I15" s="12">
        <v>1.2756735094377101</v>
      </c>
      <c r="J15" s="12">
        <v>0.55823056551162997</v>
      </c>
    </row>
    <row r="16" spans="2:11" ht="15" customHeight="1" x14ac:dyDescent="0.2">
      <c r="B16" s="3" t="s">
        <v>10</v>
      </c>
      <c r="C16" s="12">
        <v>481.56670000000003</v>
      </c>
      <c r="D16" s="12">
        <v>478.01667500000002</v>
      </c>
      <c r="E16" s="12">
        <v>466.4</v>
      </c>
      <c r="F16" s="73">
        <v>457.92500000000001</v>
      </c>
      <c r="G16" s="12">
        <v>454.67012499999998</v>
      </c>
      <c r="H16" s="12">
        <v>456.98579999999998</v>
      </c>
      <c r="I16" s="12">
        <v>443.42107499999997</v>
      </c>
      <c r="J16" s="12">
        <v>438.35534999999999</v>
      </c>
    </row>
    <row r="17" spans="2:11" x14ac:dyDescent="0.2">
      <c r="B17" s="3" t="s">
        <v>6</v>
      </c>
      <c r="C17" s="12">
        <v>3.06403424291066</v>
      </c>
      <c r="D17" s="12">
        <v>-0.73718240899963705</v>
      </c>
      <c r="E17" s="12">
        <v>-2.43018195965651</v>
      </c>
      <c r="F17" s="73">
        <v>-1.8171097770154401</v>
      </c>
      <c r="G17" s="12">
        <v>-0.71078779276081405</v>
      </c>
      <c r="H17" s="12">
        <v>0.50930880932631395</v>
      </c>
      <c r="I17" s="12">
        <v>-2.9683033914839401</v>
      </c>
      <c r="J17" s="12">
        <v>-1.1424186367325799</v>
      </c>
    </row>
    <row r="18" spans="2:11" ht="15" customHeight="1" x14ac:dyDescent="0.2">
      <c r="B18" s="3" t="s">
        <v>11</v>
      </c>
      <c r="C18" s="12">
        <v>549.14167499999996</v>
      </c>
      <c r="D18" s="12">
        <v>553.66667500000005</v>
      </c>
      <c r="E18" s="12">
        <v>554.26667499999996</v>
      </c>
      <c r="F18" s="73">
        <v>547.61670000000004</v>
      </c>
      <c r="G18" s="12">
        <v>535.60455000000002</v>
      </c>
      <c r="H18" s="12">
        <v>527.81517499999995</v>
      </c>
      <c r="I18" s="12">
        <v>527.33855000000005</v>
      </c>
      <c r="J18" s="12">
        <v>524.66812500000003</v>
      </c>
    </row>
    <row r="19" spans="2:11" x14ac:dyDescent="0.2">
      <c r="B19" s="3" t="s">
        <v>6</v>
      </c>
      <c r="C19" s="12">
        <v>2.5346984108000901</v>
      </c>
      <c r="D19" s="12">
        <v>0.82401322026781598</v>
      </c>
      <c r="E19" s="12">
        <v>0.108368451108242</v>
      </c>
      <c r="F19" s="73">
        <v>-1.1997789692118901</v>
      </c>
      <c r="G19" s="12">
        <v>-2.1935324470564899</v>
      </c>
      <c r="H19" s="12">
        <v>-1.45431456846286</v>
      </c>
      <c r="I19" s="12">
        <v>-9.0301496162936701E-2</v>
      </c>
      <c r="J19" s="12">
        <v>-0.50639669715024604</v>
      </c>
    </row>
    <row r="20" spans="2:11" ht="15" customHeight="1" x14ac:dyDescent="0.2">
      <c r="B20" s="3" t="s">
        <v>12</v>
      </c>
      <c r="C20" s="12">
        <v>46.466664999999999</v>
      </c>
      <c r="D20" s="12">
        <v>47.4666675</v>
      </c>
      <c r="E20" s="12">
        <v>47.174999999999997</v>
      </c>
      <c r="F20" s="73">
        <v>46.366667499999998</v>
      </c>
      <c r="G20" s="12">
        <v>45.620690000000003</v>
      </c>
      <c r="H20" s="12">
        <v>45.646880000000003</v>
      </c>
      <c r="I20" s="12">
        <v>45.336992500000001</v>
      </c>
      <c r="J20" s="12">
        <v>45.256307499999998</v>
      </c>
    </row>
    <row r="21" spans="2:11" x14ac:dyDescent="0.2">
      <c r="B21" s="3" t="s">
        <v>6</v>
      </c>
      <c r="C21" s="12">
        <v>2.99224244522504</v>
      </c>
      <c r="D21" s="12">
        <v>2.1520858017247599</v>
      </c>
      <c r="E21" s="12">
        <v>-0.614468036965099</v>
      </c>
      <c r="F21" s="73">
        <v>-1.71347641759406</v>
      </c>
      <c r="G21" s="12">
        <v>-1.6088658948801899</v>
      </c>
      <c r="H21" s="12">
        <v>5.7408162831373802E-2</v>
      </c>
      <c r="I21" s="12">
        <v>-0.67887991468419395</v>
      </c>
      <c r="J21" s="12">
        <v>-0.17796725268004401</v>
      </c>
    </row>
    <row r="22" spans="2:11" ht="15" customHeight="1" x14ac:dyDescent="0.2">
      <c r="B22" s="3" t="s">
        <v>13</v>
      </c>
      <c r="C22" s="12">
        <v>159.26665</v>
      </c>
      <c r="D22" s="12">
        <v>159.93334999999999</v>
      </c>
      <c r="E22" s="12">
        <v>159.80000000000001</v>
      </c>
      <c r="F22" s="73">
        <v>159.10832500000001</v>
      </c>
      <c r="G22" s="12">
        <v>158.20345</v>
      </c>
      <c r="H22" s="12">
        <v>156.82012499999999</v>
      </c>
      <c r="I22" s="12">
        <v>157.32907499999999</v>
      </c>
      <c r="J22" s="12">
        <v>156.71115</v>
      </c>
    </row>
    <row r="23" spans="2:11" x14ac:dyDescent="0.2">
      <c r="B23" s="3" t="s">
        <v>6</v>
      </c>
      <c r="C23" s="12">
        <v>2.2797654779104399</v>
      </c>
      <c r="D23" s="12">
        <v>0.41860615514923699</v>
      </c>
      <c r="E23" s="12">
        <v>-8.3378482349039107E-2</v>
      </c>
      <c r="F23" s="73">
        <v>-0.432837922403006</v>
      </c>
      <c r="G23" s="12">
        <v>-0.56871631324132399</v>
      </c>
      <c r="H23" s="12">
        <v>-0.87439622840081999</v>
      </c>
      <c r="I23" s="12">
        <v>0.32454380456590198</v>
      </c>
      <c r="J23" s="12">
        <v>-0.39275957098202602</v>
      </c>
    </row>
    <row r="24" spans="2:11" ht="15" customHeight="1" x14ac:dyDescent="0.2">
      <c r="B24" s="3" t="s">
        <v>14</v>
      </c>
      <c r="C24" s="12">
        <v>329.15834999999998</v>
      </c>
      <c r="D24" s="12">
        <v>331.375</v>
      </c>
      <c r="E24" s="12">
        <v>330.41665</v>
      </c>
      <c r="F24" s="73">
        <v>328.10832499999998</v>
      </c>
      <c r="G24" s="12">
        <v>327.96690000000001</v>
      </c>
      <c r="H24" s="12">
        <v>329.08915000000002</v>
      </c>
      <c r="I24" s="12">
        <v>341.4008</v>
      </c>
      <c r="J24" s="12">
        <v>350.06984999999997</v>
      </c>
    </row>
    <row r="25" spans="2:11" x14ac:dyDescent="0.2">
      <c r="B25" s="3" t="s">
        <v>6</v>
      </c>
      <c r="C25" s="12">
        <v>3.1144052166451601</v>
      </c>
      <c r="D25" s="12">
        <v>0.67342967298262801</v>
      </c>
      <c r="E25" s="12">
        <v>-0.28920407393436798</v>
      </c>
      <c r="F25" s="73">
        <v>-0.69861037571804496</v>
      </c>
      <c r="G25" s="12">
        <v>-4.31031428416273E-2</v>
      </c>
      <c r="H25" s="12">
        <v>0.342183921609162</v>
      </c>
      <c r="I25" s="12">
        <v>3.7411291134940199</v>
      </c>
      <c r="J25" s="12">
        <v>2.5392588418070501</v>
      </c>
    </row>
    <row r="26" spans="2:11" ht="15" customHeight="1" x14ac:dyDescent="0.2">
      <c r="B26" s="3" t="s">
        <v>15</v>
      </c>
      <c r="C26" s="12">
        <v>459.45002499999998</v>
      </c>
      <c r="D26" s="12">
        <v>472.27499999999998</v>
      </c>
      <c r="E26" s="12">
        <v>486.34167500000001</v>
      </c>
      <c r="F26" s="73">
        <v>496.63335000000001</v>
      </c>
      <c r="G26" s="12">
        <v>501.36014999999998</v>
      </c>
      <c r="H26" s="12">
        <v>500.74284999999998</v>
      </c>
      <c r="I26" s="12">
        <v>505.42385000000002</v>
      </c>
      <c r="J26" s="12">
        <v>506.69779999999997</v>
      </c>
      <c r="K26" s="116"/>
    </row>
    <row r="27" spans="2:11" x14ac:dyDescent="0.2">
      <c r="B27" s="3" t="s">
        <v>6</v>
      </c>
      <c r="C27" s="12">
        <v>0.946600909848616</v>
      </c>
      <c r="D27" s="12">
        <v>2.79137540584528</v>
      </c>
      <c r="E27" s="12">
        <v>2.9784924037901699</v>
      </c>
      <c r="F27" s="73">
        <v>2.11614087976317</v>
      </c>
      <c r="G27" s="12">
        <v>0.95176854313145898</v>
      </c>
      <c r="H27" s="12">
        <v>-0.123125062891416</v>
      </c>
      <c r="I27" s="12">
        <v>0.93481115107285595</v>
      </c>
      <c r="J27" s="12">
        <v>0.25205577457414402</v>
      </c>
    </row>
    <row r="28" spans="2:11" ht="15" customHeight="1" x14ac:dyDescent="0.2">
      <c r="B28" s="3" t="s">
        <v>16</v>
      </c>
      <c r="C28" s="12">
        <v>269.92500000000001</v>
      </c>
      <c r="D28" s="12">
        <v>284.00832500000001</v>
      </c>
      <c r="E28" s="12">
        <v>289.80832500000002</v>
      </c>
      <c r="F28" s="73">
        <v>289.15834999999998</v>
      </c>
      <c r="G28" s="12">
        <v>290.61360000000002</v>
      </c>
      <c r="H28" s="12">
        <v>292.13647500000002</v>
      </c>
      <c r="I28" s="12">
        <v>289.12455</v>
      </c>
      <c r="J28" s="12">
        <v>291.9511</v>
      </c>
    </row>
    <row r="29" spans="2:11" x14ac:dyDescent="0.2">
      <c r="B29" s="3" t="s">
        <v>6</v>
      </c>
      <c r="C29" s="12">
        <v>7.8800927307182302</v>
      </c>
      <c r="D29" s="12">
        <v>5.2174956006297997</v>
      </c>
      <c r="E29" s="12">
        <v>2.0421936575274402</v>
      </c>
      <c r="F29" s="73">
        <v>-0.22427754620227799</v>
      </c>
      <c r="G29" s="12">
        <v>0.50327095862872095</v>
      </c>
      <c r="H29" s="12">
        <v>0.52402055512887902</v>
      </c>
      <c r="I29" s="12">
        <v>-1.03099929579146</v>
      </c>
      <c r="J29" s="12">
        <v>0.97762365734768097</v>
      </c>
    </row>
    <row r="30" spans="2:11" ht="15" customHeight="1" x14ac:dyDescent="0.2">
      <c r="B30" s="3" t="s">
        <v>17</v>
      </c>
      <c r="C30" s="12">
        <v>144.85</v>
      </c>
      <c r="D30" s="12">
        <v>144.50832500000001</v>
      </c>
      <c r="E30" s="12">
        <v>145.9083</v>
      </c>
      <c r="F30" s="73">
        <v>145.566675</v>
      </c>
      <c r="G30" s="12">
        <v>145.080375</v>
      </c>
      <c r="H30" s="12">
        <v>144.90360000000001</v>
      </c>
      <c r="I30" s="12">
        <v>146.02052499999999</v>
      </c>
      <c r="J30" s="12">
        <v>146.4436</v>
      </c>
    </row>
    <row r="31" spans="2:11" x14ac:dyDescent="0.2">
      <c r="B31" s="3" t="s">
        <v>6</v>
      </c>
      <c r="C31" s="12">
        <v>1.09928459256676</v>
      </c>
      <c r="D31" s="12">
        <v>-0.23588194684156499</v>
      </c>
      <c r="E31" s="12">
        <v>0.96878501636499204</v>
      </c>
      <c r="F31" s="73">
        <v>-0.23413678317136799</v>
      </c>
      <c r="G31" s="12">
        <v>-0.33407371570448602</v>
      </c>
      <c r="H31" s="12">
        <v>-0.12184625246524</v>
      </c>
      <c r="I31" s="12">
        <v>0.77080555624569003</v>
      </c>
      <c r="J31" s="12">
        <v>0.28973666544478399</v>
      </c>
    </row>
    <row r="32" spans="2:11" ht="15" customHeight="1" x14ac:dyDescent="0.2">
      <c r="B32" s="3" t="s">
        <v>18</v>
      </c>
      <c r="C32" s="12">
        <v>398.77499999999998</v>
      </c>
      <c r="D32" s="12">
        <v>405.666675</v>
      </c>
      <c r="E32" s="12">
        <v>414.69997499999999</v>
      </c>
      <c r="F32" s="73">
        <v>414.60829999999999</v>
      </c>
      <c r="G32" s="12">
        <v>411.94929999999999</v>
      </c>
      <c r="H32" s="12">
        <v>413.36964999999998</v>
      </c>
      <c r="I32" s="12">
        <v>414.368225</v>
      </c>
      <c r="J32" s="12">
        <v>414.998425</v>
      </c>
    </row>
    <row r="33" spans="2:10" x14ac:dyDescent="0.2">
      <c r="B33" s="3" t="s">
        <v>6</v>
      </c>
      <c r="C33" s="12">
        <v>1.6267738096125299</v>
      </c>
      <c r="D33" s="12">
        <v>1.7282113974045501</v>
      </c>
      <c r="E33" s="12">
        <v>2.2267789189239902</v>
      </c>
      <c r="F33" s="73">
        <v>-2.2106343266592401E-2</v>
      </c>
      <c r="G33" s="12">
        <v>-0.641328212676883</v>
      </c>
      <c r="H33" s="12">
        <v>0.34478757458744602</v>
      </c>
      <c r="I33" s="12">
        <v>0.24156950080878001</v>
      </c>
      <c r="J33" s="12">
        <v>0.15208695116524201</v>
      </c>
    </row>
    <row r="34" spans="2:10" ht="15" customHeight="1" x14ac:dyDescent="0.2">
      <c r="B34" s="3" t="s">
        <v>19</v>
      </c>
      <c r="C34" s="12">
        <v>29.508332500000002</v>
      </c>
      <c r="D34" s="12">
        <v>30.4</v>
      </c>
      <c r="E34" s="12">
        <v>31.366667499999998</v>
      </c>
      <c r="F34" s="73">
        <v>30.208332500000001</v>
      </c>
      <c r="G34" s="12">
        <v>28.832039999999999</v>
      </c>
      <c r="H34" s="12">
        <v>28.824179999999998</v>
      </c>
      <c r="I34" s="12">
        <v>28.823129999999999</v>
      </c>
      <c r="J34" s="12">
        <v>28.827932499999999</v>
      </c>
    </row>
    <row r="35" spans="2:10" x14ac:dyDescent="0.2">
      <c r="B35" s="3" t="s">
        <v>6</v>
      </c>
      <c r="C35" s="12">
        <v>-1.50208627265885</v>
      </c>
      <c r="D35" s="12">
        <v>3.0217481790948102</v>
      </c>
      <c r="E35" s="12">
        <v>3.1798273026316002</v>
      </c>
      <c r="F35" s="73">
        <v>-3.6928851303696901</v>
      </c>
      <c r="G35" s="12">
        <v>-4.5560028843035196</v>
      </c>
      <c r="H35" s="12">
        <v>-2.7261338427653201E-2</v>
      </c>
      <c r="I35" s="12">
        <v>-3.64277492023168E-3</v>
      </c>
      <c r="J35" s="12">
        <v>1.66619655811217E-2</v>
      </c>
    </row>
    <row r="36" spans="2:10" ht="15" customHeight="1" x14ac:dyDescent="0.2">
      <c r="B36" s="3" t="s">
        <v>20</v>
      </c>
      <c r="C36" s="12">
        <v>369.26670000000001</v>
      </c>
      <c r="D36" s="12">
        <v>375.26667500000002</v>
      </c>
      <c r="E36" s="12">
        <v>383.33335</v>
      </c>
      <c r="F36" s="73">
        <v>384.4</v>
      </c>
      <c r="G36" s="12">
        <v>383.11725000000001</v>
      </c>
      <c r="H36" s="12">
        <v>384.54545000000002</v>
      </c>
      <c r="I36" s="12">
        <v>385.545075</v>
      </c>
      <c r="J36" s="12">
        <v>386.170525</v>
      </c>
    </row>
    <row r="37" spans="2:10" x14ac:dyDescent="0.2">
      <c r="B37" s="1" t="s">
        <v>6</v>
      </c>
      <c r="C37" s="13">
        <v>1.8854157519869299</v>
      </c>
      <c r="D37" s="13">
        <v>1.6248351123997899</v>
      </c>
      <c r="E37" s="13">
        <v>2.1495846920060102</v>
      </c>
      <c r="F37" s="75">
        <v>0.278256509641017</v>
      </c>
      <c r="G37" s="13">
        <v>-0.33370187304889698</v>
      </c>
      <c r="H37" s="13">
        <v>0.372784049791552</v>
      </c>
      <c r="I37" s="13">
        <v>0.259949766666078</v>
      </c>
      <c r="J37" s="13">
        <v>0.16222487085328899</v>
      </c>
    </row>
    <row r="38" spans="2:10" x14ac:dyDescent="0.2">
      <c r="B38" s="3"/>
      <c r="C38" s="3"/>
      <c r="D38" s="3"/>
      <c r="E38" s="3"/>
      <c r="F38" s="3"/>
      <c r="G38" s="3"/>
      <c r="H38" s="3"/>
      <c r="I38" s="3"/>
      <c r="J38" s="3"/>
    </row>
    <row r="39" spans="2:10" x14ac:dyDescent="0.2">
      <c r="B39" s="121" t="s">
        <v>21</v>
      </c>
      <c r="C39" s="121"/>
      <c r="D39" s="121"/>
      <c r="E39" s="121"/>
      <c r="F39" s="121"/>
      <c r="G39" s="121"/>
      <c r="H39" s="121"/>
      <c r="I39" s="121"/>
      <c r="J39" s="121"/>
    </row>
    <row r="40" spans="2:10" x14ac:dyDescent="0.2">
      <c r="B40" s="8"/>
      <c r="C40" s="118" t="s">
        <v>3</v>
      </c>
      <c r="D40" s="118"/>
      <c r="E40" s="118"/>
      <c r="F40" s="119"/>
      <c r="G40" s="120" t="s">
        <v>4</v>
      </c>
      <c r="H40" s="118"/>
      <c r="I40" s="118"/>
      <c r="J40" s="118"/>
    </row>
    <row r="41" spans="2:10" x14ac:dyDescent="0.2">
      <c r="B41" s="1"/>
      <c r="C41" s="1">
        <v>2022</v>
      </c>
      <c r="D41" s="1">
        <v>2023</v>
      </c>
      <c r="E41" s="1">
        <v>2024</v>
      </c>
      <c r="F41" s="84">
        <v>2025</v>
      </c>
      <c r="G41" s="1">
        <v>2026</v>
      </c>
      <c r="H41" s="1">
        <v>2027</v>
      </c>
      <c r="I41" s="1">
        <v>2028</v>
      </c>
      <c r="J41" s="1">
        <v>2029</v>
      </c>
    </row>
    <row r="42" spans="2:10" x14ac:dyDescent="0.2">
      <c r="B42" s="6" t="s">
        <v>22</v>
      </c>
      <c r="C42" s="87">
        <v>3089.6872499999999</v>
      </c>
      <c r="D42" s="87">
        <v>3124.9830000000002</v>
      </c>
      <c r="E42" s="87">
        <v>3143.2752500000001</v>
      </c>
      <c r="F42" s="88">
        <v>3117.0120000000002</v>
      </c>
      <c r="G42" s="87">
        <v>3128.3989999999999</v>
      </c>
      <c r="H42" s="87">
        <v>3128.3207499999999</v>
      </c>
      <c r="I42" s="11">
        <v>3121.96</v>
      </c>
      <c r="J42" s="11">
        <v>3115.8222500000002</v>
      </c>
    </row>
    <row r="43" spans="2:10" x14ac:dyDescent="0.2">
      <c r="B43" s="74" t="s">
        <v>6</v>
      </c>
      <c r="C43" s="12">
        <v>-0.45874156964910101</v>
      </c>
      <c r="D43" s="12">
        <v>1.1423729052187901</v>
      </c>
      <c r="E43" s="12">
        <v>0.585355184332225</v>
      </c>
      <c r="F43" s="73">
        <v>-0.83553770863689003</v>
      </c>
      <c r="G43" s="12">
        <v>0.36531781077519998</v>
      </c>
      <c r="H43" s="12">
        <v>-2.5012794084289199E-3</v>
      </c>
      <c r="I43" s="11">
        <v>-0.20332793560250401</v>
      </c>
      <c r="J43" s="11">
        <v>-0.19659925175210499</v>
      </c>
    </row>
    <row r="44" spans="2:10" x14ac:dyDescent="0.2">
      <c r="B44" s="6" t="s">
        <v>23</v>
      </c>
      <c r="C44" s="12">
        <v>3002.3757500000002</v>
      </c>
      <c r="D44" s="12">
        <v>3036.95325</v>
      </c>
      <c r="E44" s="12">
        <v>3048.7069999999999</v>
      </c>
      <c r="F44" s="73">
        <v>3018.6550000000002</v>
      </c>
      <c r="G44" s="12">
        <v>3016.8575000000001</v>
      </c>
      <c r="H44" s="12">
        <v>3007.2339999999999</v>
      </c>
      <c r="I44" s="11">
        <v>3005.087</v>
      </c>
      <c r="J44" s="11">
        <v>3005.3472499999998</v>
      </c>
    </row>
    <row r="45" spans="2:10" x14ac:dyDescent="0.2">
      <c r="B45" s="74" t="s">
        <v>6</v>
      </c>
      <c r="C45" s="12">
        <v>0.55538846798823804</v>
      </c>
      <c r="D45" s="12">
        <v>1.1516713056318899</v>
      </c>
      <c r="E45" s="12">
        <v>0.387024396901747</v>
      </c>
      <c r="F45" s="73">
        <v>-0.98572936002051503</v>
      </c>
      <c r="G45" s="12">
        <v>-5.9546387381126303E-2</v>
      </c>
      <c r="H45" s="12">
        <v>-0.318990870467039</v>
      </c>
      <c r="I45" s="11">
        <v>-7.1394510703204295E-2</v>
      </c>
      <c r="J45" s="11">
        <v>8.6603149925590303E-3</v>
      </c>
    </row>
    <row r="46" spans="2:10" x14ac:dyDescent="0.2">
      <c r="B46" s="69" t="s">
        <v>24</v>
      </c>
      <c r="C46" s="13">
        <v>2.8166665000000002</v>
      </c>
      <c r="D46" s="13">
        <v>2.80833325</v>
      </c>
      <c r="E46" s="13">
        <v>3.0083332500000002</v>
      </c>
      <c r="F46" s="75">
        <v>3.1666667500000001</v>
      </c>
      <c r="G46" s="13">
        <v>3.5615752500000002</v>
      </c>
      <c r="H46" s="13">
        <v>3.8706784999999999</v>
      </c>
      <c r="I46" s="13">
        <v>3.7435489999999998</v>
      </c>
      <c r="J46" s="13">
        <v>3.5456002500000001</v>
      </c>
    </row>
    <row r="48" spans="2:10" x14ac:dyDescent="0.2">
      <c r="B48" s="76" t="s">
        <v>25</v>
      </c>
    </row>
  </sheetData>
  <mergeCells count="8">
    <mergeCell ref="B2:J2"/>
    <mergeCell ref="C6:F6"/>
    <mergeCell ref="G6:J6"/>
    <mergeCell ref="B39:J39"/>
    <mergeCell ref="C40:F40"/>
    <mergeCell ref="G40:J40"/>
    <mergeCell ref="B4:J4"/>
    <mergeCell ref="B5:J5"/>
  </mergeCells>
  <printOptions horizontalCentered="1"/>
  <pageMargins left="0.25" right="0.25" top="0.75" bottom="0.75" header="0.3" footer="0.3"/>
  <pageSetup scale="93" fitToHeight="0" orientation="portrait" r:id="rId1"/>
  <headerFooter>
    <oddHeader>&amp;L&amp;"Times New Roman,Regular"ECONOMIC OUTLOOK - WISCONSIN&amp;R&amp;"Times New Roman,Regular"May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  <pageSetUpPr fitToPage="1"/>
  </sheetPr>
  <dimension ref="B2:K48"/>
  <sheetViews>
    <sheetView showGridLines="0" zoomScale="90" zoomScaleNormal="90" zoomScaleSheetLayoutView="80" zoomScalePageLayoutView="50" workbookViewId="0">
      <selection activeCell="B4" sqref="B4:J4"/>
    </sheetView>
  </sheetViews>
  <sheetFormatPr defaultColWidth="9.140625" defaultRowHeight="12.75" x14ac:dyDescent="0.2"/>
  <cols>
    <col min="1" max="1" width="9.140625" style="5"/>
    <col min="2" max="2" width="28.5703125" style="3" customWidth="1"/>
    <col min="3" max="10" width="9.140625" style="5" customWidth="1"/>
    <col min="11" max="16384" width="9.140625" style="5"/>
  </cols>
  <sheetData>
    <row r="2" spans="2:11" x14ac:dyDescent="0.2">
      <c r="B2" s="123" t="s">
        <v>26</v>
      </c>
      <c r="C2" s="123"/>
      <c r="D2" s="123"/>
      <c r="E2" s="123"/>
      <c r="F2" s="123"/>
      <c r="G2" s="123"/>
      <c r="H2" s="123"/>
      <c r="I2" s="123"/>
      <c r="J2" s="123"/>
    </row>
    <row r="3" spans="2:11" x14ac:dyDescent="0.2">
      <c r="B3" s="52"/>
      <c r="C3" s="22"/>
      <c r="D3" s="22"/>
      <c r="E3" s="22"/>
      <c r="F3" s="22"/>
      <c r="G3" s="22"/>
      <c r="H3" s="22"/>
      <c r="I3" s="22"/>
      <c r="J3" s="22"/>
    </row>
    <row r="4" spans="2:11" x14ac:dyDescent="0.2">
      <c r="B4" s="123" t="s">
        <v>27</v>
      </c>
      <c r="C4" s="123"/>
      <c r="D4" s="123"/>
      <c r="E4" s="123"/>
      <c r="F4" s="123"/>
      <c r="G4" s="123"/>
      <c r="H4" s="123"/>
      <c r="I4" s="123"/>
      <c r="J4" s="123"/>
    </row>
    <row r="5" spans="2:11" x14ac:dyDescent="0.2">
      <c r="B5" s="131" t="s">
        <v>28</v>
      </c>
      <c r="C5" s="131"/>
      <c r="D5" s="131"/>
      <c r="E5" s="131"/>
      <c r="F5" s="131"/>
      <c r="G5" s="131"/>
      <c r="H5" s="131"/>
      <c r="I5" s="131"/>
      <c r="J5" s="131"/>
    </row>
    <row r="6" spans="2:11" x14ac:dyDescent="0.2">
      <c r="B6" s="8"/>
      <c r="C6" s="124" t="s">
        <v>3</v>
      </c>
      <c r="D6" s="124"/>
      <c r="E6" s="124"/>
      <c r="F6" s="125"/>
      <c r="G6" s="126" t="s">
        <v>4</v>
      </c>
      <c r="H6" s="124"/>
      <c r="I6" s="124"/>
      <c r="J6" s="124"/>
    </row>
    <row r="7" spans="2:11" x14ac:dyDescent="0.2">
      <c r="B7" s="1"/>
      <c r="C7" s="10" t="s">
        <v>65</v>
      </c>
      <c r="D7" s="10" t="s">
        <v>66</v>
      </c>
      <c r="E7" s="10" t="s">
        <v>70</v>
      </c>
      <c r="F7" s="21" t="s">
        <v>71</v>
      </c>
      <c r="G7" s="10" t="s">
        <v>73</v>
      </c>
      <c r="H7" s="10" t="s">
        <v>78</v>
      </c>
      <c r="I7" s="10" t="s">
        <v>79</v>
      </c>
      <c r="J7" s="10" t="s">
        <v>81</v>
      </c>
    </row>
    <row r="8" spans="2:11" ht="15" customHeight="1" x14ac:dyDescent="0.2">
      <c r="B8" s="11" t="s">
        <v>5</v>
      </c>
      <c r="C8" s="77">
        <v>3040.6329999999998</v>
      </c>
      <c r="D8" s="77">
        <v>3036.3670000000002</v>
      </c>
      <c r="E8" s="77">
        <v>3022.433</v>
      </c>
      <c r="F8" s="78">
        <v>3024.1329999999998</v>
      </c>
      <c r="G8" s="77">
        <v>3028.0050000000001</v>
      </c>
      <c r="H8" s="77">
        <v>3027.9119999999998</v>
      </c>
      <c r="I8" s="77">
        <v>3027.4209999999998</v>
      </c>
      <c r="J8" s="77">
        <v>3025.9059999999999</v>
      </c>
      <c r="K8" s="7"/>
    </row>
    <row r="9" spans="2:11" x14ac:dyDescent="0.2">
      <c r="B9" s="12" t="s">
        <v>6</v>
      </c>
      <c r="C9" s="11">
        <v>-0.214666765343074</v>
      </c>
      <c r="D9" s="11">
        <v>-0.56001899792571497</v>
      </c>
      <c r="E9" s="11">
        <v>-1.82301778990857</v>
      </c>
      <c r="F9" s="73">
        <v>0.22517419745760001</v>
      </c>
      <c r="G9" s="11">
        <v>0.51313123078977596</v>
      </c>
      <c r="H9" s="11">
        <v>-1.2284750597701901E-2</v>
      </c>
      <c r="I9" s="11">
        <v>-6.4847404228496303E-2</v>
      </c>
      <c r="J9" s="11">
        <v>-0.20002017048822399</v>
      </c>
      <c r="K9" s="7"/>
    </row>
    <row r="10" spans="2:11" ht="15" customHeight="1" x14ac:dyDescent="0.2">
      <c r="B10" s="11" t="s">
        <v>7</v>
      </c>
      <c r="C10" s="77">
        <v>2624.7</v>
      </c>
      <c r="D10" s="77">
        <v>2621.2330000000002</v>
      </c>
      <c r="E10" s="77">
        <v>2612.9</v>
      </c>
      <c r="F10" s="78">
        <v>2614.6999999999998</v>
      </c>
      <c r="G10" s="77">
        <v>2615.7959999999998</v>
      </c>
      <c r="H10" s="77">
        <v>2615.0149999999999</v>
      </c>
      <c r="I10" s="77">
        <v>2614.1619999999998</v>
      </c>
      <c r="J10" s="77">
        <v>2612.7469999999998</v>
      </c>
      <c r="K10" s="7"/>
    </row>
    <row r="11" spans="2:11" x14ac:dyDescent="0.2">
      <c r="B11" s="11" t="s">
        <v>6</v>
      </c>
      <c r="C11" s="11">
        <v>4.0700714879848797E-2</v>
      </c>
      <c r="D11" s="11">
        <v>-0.52731918160553404</v>
      </c>
      <c r="E11" s="11">
        <v>-1.2655643752360199</v>
      </c>
      <c r="F11" s="73">
        <v>0.27584076798461399</v>
      </c>
      <c r="G11" s="11">
        <v>0.16777286964950699</v>
      </c>
      <c r="H11" s="11">
        <v>-0.119374797432325</v>
      </c>
      <c r="I11" s="11">
        <v>-0.13041343573301201</v>
      </c>
      <c r="J11" s="11">
        <v>-0.21633724957057501</v>
      </c>
      <c r="K11" s="7"/>
    </row>
    <row r="12" spans="2:11" ht="15" customHeight="1" x14ac:dyDescent="0.2">
      <c r="B12" s="12" t="s">
        <v>8</v>
      </c>
      <c r="C12" s="11">
        <v>4</v>
      </c>
      <c r="D12" s="11">
        <v>4</v>
      </c>
      <c r="E12" s="11">
        <v>4.0999999999999996</v>
      </c>
      <c r="F12" s="73">
        <v>4.1666670000000003</v>
      </c>
      <c r="G12" s="11">
        <v>4.1796179999999996</v>
      </c>
      <c r="H12" s="11">
        <v>4.2312669999999999</v>
      </c>
      <c r="I12" s="11">
        <v>4.3314130000000004</v>
      </c>
      <c r="J12" s="11">
        <v>4.4485539999999997</v>
      </c>
      <c r="K12" s="7"/>
    </row>
    <row r="13" spans="2:11" x14ac:dyDescent="0.2">
      <c r="B13" s="12" t="s">
        <v>6</v>
      </c>
      <c r="C13" s="11">
        <v>-3.2649976612004701</v>
      </c>
      <c r="D13" s="11">
        <v>0</v>
      </c>
      <c r="E13" s="11">
        <v>10.381289062499899</v>
      </c>
      <c r="F13" s="73">
        <v>6.6644615248688304</v>
      </c>
      <c r="G13" s="11">
        <v>1.2491046141547499</v>
      </c>
      <c r="H13" s="11">
        <v>5.03531935099537</v>
      </c>
      <c r="I13" s="11">
        <v>9.8086769839582804</v>
      </c>
      <c r="J13" s="11">
        <v>11.2646187930356</v>
      </c>
      <c r="K13" s="7"/>
    </row>
    <row r="14" spans="2:11" ht="15" customHeight="1" x14ac:dyDescent="0.2">
      <c r="B14" s="12" t="s">
        <v>9</v>
      </c>
      <c r="C14" s="11">
        <v>145.5333</v>
      </c>
      <c r="D14" s="11">
        <v>146.73330000000001</v>
      </c>
      <c r="E14" s="11">
        <v>148.76669999999999</v>
      </c>
      <c r="F14" s="73">
        <v>152.76669999999999</v>
      </c>
      <c r="G14" s="11">
        <v>151.0744</v>
      </c>
      <c r="H14" s="11">
        <v>151.2063</v>
      </c>
      <c r="I14" s="11">
        <v>151.238</v>
      </c>
      <c r="J14" s="11">
        <v>151.7217</v>
      </c>
      <c r="K14" s="7"/>
    </row>
    <row r="15" spans="2:11" x14ac:dyDescent="0.2">
      <c r="B15" s="12" t="s">
        <v>6</v>
      </c>
      <c r="C15" s="11">
        <v>3.8459775120964501</v>
      </c>
      <c r="D15" s="11">
        <v>3.3392322411804001</v>
      </c>
      <c r="E15" s="11">
        <v>5.6594092945624102</v>
      </c>
      <c r="F15" s="73">
        <v>11.1966929860458</v>
      </c>
      <c r="G15" s="11">
        <v>-4.3579836934812297</v>
      </c>
      <c r="H15" s="11">
        <v>0.34968952885327997</v>
      </c>
      <c r="I15" s="11">
        <v>8.3885314632548003E-2</v>
      </c>
      <c r="J15" s="11">
        <v>1.2854585664701901</v>
      </c>
      <c r="K15" s="7"/>
    </row>
    <row r="16" spans="2:11" ht="15" customHeight="1" x14ac:dyDescent="0.2">
      <c r="B16" s="11" t="s">
        <v>10</v>
      </c>
      <c r="C16" s="11">
        <v>459.36669999999998</v>
      </c>
      <c r="D16" s="11">
        <v>457.3</v>
      </c>
      <c r="E16" s="11">
        <v>455.0333</v>
      </c>
      <c r="F16" s="73">
        <v>452.33330000000001</v>
      </c>
      <c r="G16" s="11">
        <v>452.2199</v>
      </c>
      <c r="H16" s="11">
        <v>454.01429999999999</v>
      </c>
      <c r="I16" s="11">
        <v>460.113</v>
      </c>
      <c r="J16" s="11">
        <v>458.99639999999999</v>
      </c>
      <c r="K16" s="7"/>
    </row>
    <row r="17" spans="2:11" x14ac:dyDescent="0.2">
      <c r="B17" s="11" t="s">
        <v>6</v>
      </c>
      <c r="C17" s="11">
        <v>-0.54955944922908595</v>
      </c>
      <c r="D17" s="11">
        <v>-1.7874997018716601</v>
      </c>
      <c r="E17" s="11">
        <v>-1.96798826623486</v>
      </c>
      <c r="F17" s="73">
        <v>-2.35241131783408</v>
      </c>
      <c r="G17" s="11">
        <v>-0.100242332847144</v>
      </c>
      <c r="H17" s="11">
        <v>1.59666436480119</v>
      </c>
      <c r="I17" s="11">
        <v>5.4823721759253496</v>
      </c>
      <c r="J17" s="11">
        <v>-0.96719017531200402</v>
      </c>
      <c r="K17" s="7"/>
    </row>
    <row r="18" spans="2:11" ht="15" customHeight="1" x14ac:dyDescent="0.2">
      <c r="B18" s="11" t="s">
        <v>11</v>
      </c>
      <c r="C18" s="11">
        <v>549.26670000000001</v>
      </c>
      <c r="D18" s="11">
        <v>546.46669999999995</v>
      </c>
      <c r="E18" s="11">
        <v>542.96669999999995</v>
      </c>
      <c r="F18" s="73">
        <v>539.86670000000004</v>
      </c>
      <c r="G18" s="11">
        <v>537.08929999999998</v>
      </c>
      <c r="H18" s="11">
        <v>534.21079999999995</v>
      </c>
      <c r="I18" s="11">
        <v>531.25139999999999</v>
      </c>
      <c r="J18" s="11">
        <v>529.54420000000005</v>
      </c>
      <c r="K18" s="7"/>
    </row>
    <row r="19" spans="2:11" x14ac:dyDescent="0.2">
      <c r="B19" s="11" t="s">
        <v>6</v>
      </c>
      <c r="C19" s="11">
        <v>-1.8000799162059899</v>
      </c>
      <c r="D19" s="11">
        <v>-2.02354324827887</v>
      </c>
      <c r="E19" s="11">
        <v>-2.53740492492657</v>
      </c>
      <c r="F19" s="73">
        <v>-2.26426579521313</v>
      </c>
      <c r="G19" s="11">
        <v>-2.0420155441960501</v>
      </c>
      <c r="H19" s="11">
        <v>-2.1266048912878999</v>
      </c>
      <c r="I19" s="11">
        <v>-2.1975588238435901</v>
      </c>
      <c r="J19" s="11">
        <v>-1.27923493184591</v>
      </c>
      <c r="K19" s="7"/>
    </row>
    <row r="20" spans="2:11" ht="15" customHeight="1" x14ac:dyDescent="0.2">
      <c r="B20" s="11" t="s">
        <v>12</v>
      </c>
      <c r="C20" s="11">
        <v>46.566670000000002</v>
      </c>
      <c r="D20" s="11">
        <v>46.2</v>
      </c>
      <c r="E20" s="11">
        <v>46.033329999999999</v>
      </c>
      <c r="F20" s="73">
        <v>45.366669999999999</v>
      </c>
      <c r="G20" s="11">
        <v>45.68562</v>
      </c>
      <c r="H20" s="11">
        <v>45.730220000000003</v>
      </c>
      <c r="I20" s="11">
        <v>45.700249999999997</v>
      </c>
      <c r="J20" s="11">
        <v>45.710380000000001</v>
      </c>
      <c r="K20" s="7"/>
    </row>
    <row r="21" spans="2:11" x14ac:dyDescent="0.2">
      <c r="B21" s="11" t="s">
        <v>6</v>
      </c>
      <c r="C21" s="11">
        <v>-0.85439162802188795</v>
      </c>
      <c r="D21" s="11">
        <v>-3.1126288579472199</v>
      </c>
      <c r="E21" s="11">
        <v>-1.4352403048506599</v>
      </c>
      <c r="F21" s="73">
        <v>-5.6682177270705498</v>
      </c>
      <c r="G21" s="11">
        <v>2.84199264115898</v>
      </c>
      <c r="H21" s="11">
        <v>0.39106706033131799</v>
      </c>
      <c r="I21" s="11">
        <v>-0.26188853604835999</v>
      </c>
      <c r="J21" s="11">
        <v>8.8694207571449094E-2</v>
      </c>
      <c r="K21" s="7"/>
    </row>
    <row r="22" spans="2:11" ht="15" customHeight="1" x14ac:dyDescent="0.2">
      <c r="B22" s="11" t="s">
        <v>13</v>
      </c>
      <c r="C22" s="11">
        <v>158.9333</v>
      </c>
      <c r="D22" s="11">
        <v>158.80000000000001</v>
      </c>
      <c r="E22" s="11">
        <v>159.23330000000001</v>
      </c>
      <c r="F22" s="73">
        <v>157.9333</v>
      </c>
      <c r="G22" s="11">
        <v>158.9254</v>
      </c>
      <c r="H22" s="11">
        <v>158.2936</v>
      </c>
      <c r="I22" s="11">
        <v>157.66149999999999</v>
      </c>
      <c r="J22" s="11">
        <v>157.3545</v>
      </c>
      <c r="K22" s="7"/>
    </row>
    <row r="23" spans="2:11" x14ac:dyDescent="0.2">
      <c r="B23" s="11" t="s">
        <v>6</v>
      </c>
      <c r="C23" s="11">
        <v>-1.3312615341307901</v>
      </c>
      <c r="D23" s="11">
        <v>-0.33506481615036499</v>
      </c>
      <c r="E23" s="11">
        <v>1.09591101989883</v>
      </c>
      <c r="F23" s="73">
        <v>-3.22587407298243</v>
      </c>
      <c r="G23" s="11">
        <v>2.53648197074161</v>
      </c>
      <c r="H23" s="11">
        <v>-1.58072263111197</v>
      </c>
      <c r="I23" s="11">
        <v>-1.58774304130024</v>
      </c>
      <c r="J23" s="11">
        <v>-0.77661185109036901</v>
      </c>
      <c r="K23" s="7"/>
    </row>
    <row r="24" spans="2:11" ht="15" customHeight="1" x14ac:dyDescent="0.2">
      <c r="B24" s="11" t="s">
        <v>14</v>
      </c>
      <c r="C24" s="11">
        <v>329.13330000000002</v>
      </c>
      <c r="D24" s="11">
        <v>330.2</v>
      </c>
      <c r="E24" s="11">
        <v>324.10000000000002</v>
      </c>
      <c r="F24" s="73">
        <v>324.7</v>
      </c>
      <c r="G24" s="11">
        <v>330.25720000000001</v>
      </c>
      <c r="H24" s="11">
        <v>329.4871</v>
      </c>
      <c r="I24" s="11">
        <v>327.42329999999998</v>
      </c>
      <c r="J24" s="11">
        <v>326.8</v>
      </c>
      <c r="K24" s="7"/>
    </row>
    <row r="25" spans="2:11" x14ac:dyDescent="0.2">
      <c r="B25" s="11" t="s">
        <v>6</v>
      </c>
      <c r="C25" s="11">
        <v>0.16216539217157599</v>
      </c>
      <c r="D25" s="11">
        <v>1.3026902755534899</v>
      </c>
      <c r="E25" s="11">
        <v>-7.1872056319770001</v>
      </c>
      <c r="F25" s="73">
        <v>0.74257107030843905</v>
      </c>
      <c r="G25" s="11">
        <v>7.02371536979211</v>
      </c>
      <c r="H25" s="11">
        <v>-0.92947022407464597</v>
      </c>
      <c r="I25" s="11">
        <v>-2.4820278376893601</v>
      </c>
      <c r="J25" s="11">
        <v>-0.75928919941309303</v>
      </c>
      <c r="K25" s="7"/>
    </row>
    <row r="26" spans="2:11" ht="15" customHeight="1" x14ac:dyDescent="0.2">
      <c r="B26" s="11" t="s">
        <v>15</v>
      </c>
      <c r="C26" s="11">
        <v>496.56670000000003</v>
      </c>
      <c r="D26" s="11">
        <v>497.06670000000003</v>
      </c>
      <c r="E26" s="11">
        <v>498.7</v>
      </c>
      <c r="F26" s="73">
        <v>501.86669999999998</v>
      </c>
      <c r="G26" s="11">
        <v>501.46339999999998</v>
      </c>
      <c r="H26" s="11">
        <v>501.93990000000002</v>
      </c>
      <c r="I26" s="11">
        <v>500.17059999999998</v>
      </c>
      <c r="J26" s="11">
        <v>501.05779999999999</v>
      </c>
      <c r="K26" s="7"/>
    </row>
    <row r="27" spans="2:11" x14ac:dyDescent="0.2">
      <c r="B27" s="11" t="s">
        <v>6</v>
      </c>
      <c r="C27" s="11">
        <v>1.9293851570273599</v>
      </c>
      <c r="D27" s="11">
        <v>0.40337436450956698</v>
      </c>
      <c r="E27" s="11">
        <v>1.32084316521647</v>
      </c>
      <c r="F27" s="73">
        <v>2.56425929593822</v>
      </c>
      <c r="G27" s="11">
        <v>-0.32105268005580001</v>
      </c>
      <c r="H27" s="11">
        <v>0.38062965257286102</v>
      </c>
      <c r="I27" s="11">
        <v>-1.4025320499830101</v>
      </c>
      <c r="J27" s="11">
        <v>0.71140795462394302</v>
      </c>
      <c r="K27" s="7"/>
    </row>
    <row r="28" spans="2:11" ht="15" customHeight="1" x14ac:dyDescent="0.2">
      <c r="B28" s="11" t="s">
        <v>16</v>
      </c>
      <c r="C28" s="11">
        <v>289.8</v>
      </c>
      <c r="D28" s="11">
        <v>289.60000000000002</v>
      </c>
      <c r="E28" s="11">
        <v>288.26670000000001</v>
      </c>
      <c r="F28" s="73">
        <v>290.10000000000002</v>
      </c>
      <c r="G28" s="11">
        <v>289.98399999999998</v>
      </c>
      <c r="H28" s="11">
        <v>290.9479</v>
      </c>
      <c r="I28" s="11">
        <v>291.42250000000001</v>
      </c>
      <c r="J28" s="11">
        <v>292.18799999999999</v>
      </c>
      <c r="K28" s="7"/>
    </row>
    <row r="29" spans="2:11" x14ac:dyDescent="0.2">
      <c r="B29" s="11" t="s">
        <v>6</v>
      </c>
      <c r="C29" s="11">
        <v>1.1584884272353599</v>
      </c>
      <c r="D29" s="11">
        <v>-0.275766812839572</v>
      </c>
      <c r="E29" s="11">
        <v>-1.8288958365683701</v>
      </c>
      <c r="F29" s="73">
        <v>2.5682650447631201</v>
      </c>
      <c r="G29" s="11">
        <v>-0.15984893834830499</v>
      </c>
      <c r="H29" s="11">
        <v>1.3362345925611101</v>
      </c>
      <c r="I29" s="11">
        <v>0.65408621791607202</v>
      </c>
      <c r="J29" s="11">
        <v>1.0548553725034699</v>
      </c>
      <c r="K29" s="7"/>
    </row>
    <row r="30" spans="2:11" ht="15" customHeight="1" x14ac:dyDescent="0.2">
      <c r="B30" s="11" t="s">
        <v>17</v>
      </c>
      <c r="C30" s="11">
        <v>145.5333</v>
      </c>
      <c r="D30" s="11">
        <v>144.86670000000001</v>
      </c>
      <c r="E30" s="11">
        <v>145.69999999999999</v>
      </c>
      <c r="F30" s="73">
        <v>145.6</v>
      </c>
      <c r="G30" s="11">
        <v>144.91749999999999</v>
      </c>
      <c r="H30" s="11">
        <v>144.9537</v>
      </c>
      <c r="I30" s="11">
        <v>144.8503</v>
      </c>
      <c r="J30" s="11">
        <v>144.9254</v>
      </c>
      <c r="K30" s="7"/>
    </row>
    <row r="31" spans="2:11" x14ac:dyDescent="0.2">
      <c r="B31" s="11" t="s">
        <v>6</v>
      </c>
      <c r="C31" s="11">
        <v>-1.7221288024867001</v>
      </c>
      <c r="D31" s="11">
        <v>-1.81960838461804</v>
      </c>
      <c r="E31" s="11">
        <v>2.3208026543124198</v>
      </c>
      <c r="F31" s="73">
        <v>-0.27425420955027302</v>
      </c>
      <c r="G31" s="11">
        <v>-1.8618575567007301</v>
      </c>
      <c r="H31" s="11">
        <v>9.9956364834574707E-2</v>
      </c>
      <c r="I31" s="11">
        <v>-0.28502732922923701</v>
      </c>
      <c r="J31" s="11">
        <v>0.20754786264007799</v>
      </c>
      <c r="K31" s="7"/>
    </row>
    <row r="32" spans="2:11" ht="15" customHeight="1" x14ac:dyDescent="0.2">
      <c r="B32" s="11" t="s">
        <v>18</v>
      </c>
      <c r="C32" s="11">
        <v>415.93329999999997</v>
      </c>
      <c r="D32" s="11">
        <v>415.13330000000002</v>
      </c>
      <c r="E32" s="11">
        <v>409.5333</v>
      </c>
      <c r="F32" s="73">
        <v>409.43329999999997</v>
      </c>
      <c r="G32" s="11">
        <v>412.20819999999998</v>
      </c>
      <c r="H32" s="11">
        <v>412.89690000000002</v>
      </c>
      <c r="I32" s="11">
        <v>413.25880000000001</v>
      </c>
      <c r="J32" s="11">
        <v>413.1592</v>
      </c>
      <c r="K32" s="7"/>
    </row>
    <row r="33" spans="2:11" x14ac:dyDescent="0.2">
      <c r="B33" s="11" t="s">
        <v>6</v>
      </c>
      <c r="C33" s="11">
        <v>-1.80653818547004</v>
      </c>
      <c r="D33" s="11">
        <v>-0.76713732296144199</v>
      </c>
      <c r="E33" s="11">
        <v>-5.2876534810437201</v>
      </c>
      <c r="F33" s="73">
        <v>-9.7636386495469907E-2</v>
      </c>
      <c r="G33" s="11">
        <v>2.73865135641993</v>
      </c>
      <c r="H33" s="11">
        <v>0.66997978152118998</v>
      </c>
      <c r="I33" s="11">
        <v>0.35105720646146898</v>
      </c>
      <c r="J33" s="11">
        <v>-9.6369634438808693E-2</v>
      </c>
      <c r="K33" s="7"/>
    </row>
    <row r="34" spans="2:11" ht="15" customHeight="1" x14ac:dyDescent="0.2">
      <c r="B34" s="11" t="s">
        <v>19</v>
      </c>
      <c r="C34" s="11">
        <v>30.5</v>
      </c>
      <c r="D34" s="11">
        <v>30.233329999999999</v>
      </c>
      <c r="E34" s="11">
        <v>29.033329999999999</v>
      </c>
      <c r="F34" s="73">
        <v>28.866669999999999</v>
      </c>
      <c r="G34" s="11">
        <v>28.82602</v>
      </c>
      <c r="H34" s="11">
        <v>28.818760000000001</v>
      </c>
      <c r="I34" s="11">
        <v>28.81671</v>
      </c>
      <c r="J34" s="11">
        <v>28.82198</v>
      </c>
      <c r="K34" s="7"/>
    </row>
    <row r="35" spans="2:11" x14ac:dyDescent="0.2">
      <c r="B35" s="12" t="s">
        <v>6</v>
      </c>
      <c r="C35" s="11">
        <v>-7.09896756465261</v>
      </c>
      <c r="D35" s="11">
        <v>-3.4517112893958499</v>
      </c>
      <c r="E35" s="11">
        <v>-14.9560420888164</v>
      </c>
      <c r="F35" s="73">
        <v>-2.27642459683257</v>
      </c>
      <c r="G35" s="11">
        <v>-0.56209068355867997</v>
      </c>
      <c r="H35" s="11">
        <v>-0.10070426303657699</v>
      </c>
      <c r="I35" s="11">
        <v>-2.84506519037886E-2</v>
      </c>
      <c r="J35" s="11">
        <v>7.3172070547733406E-2</v>
      </c>
      <c r="K35" s="7"/>
    </row>
    <row r="36" spans="2:11" ht="15" customHeight="1" x14ac:dyDescent="0.2">
      <c r="B36" s="11" t="s">
        <v>20</v>
      </c>
      <c r="C36" s="11">
        <v>385.43329999999997</v>
      </c>
      <c r="D36" s="11">
        <v>384.9</v>
      </c>
      <c r="E36" s="11">
        <v>380.5</v>
      </c>
      <c r="F36" s="73">
        <v>380.56670000000003</v>
      </c>
      <c r="G36" s="11">
        <v>383.38220000000001</v>
      </c>
      <c r="H36" s="11">
        <v>384.07810000000001</v>
      </c>
      <c r="I36" s="11">
        <v>384.44200000000001</v>
      </c>
      <c r="J36" s="11">
        <v>384.3372</v>
      </c>
      <c r="K36" s="7"/>
    </row>
    <row r="37" spans="2:11" x14ac:dyDescent="0.2">
      <c r="B37" s="13" t="s">
        <v>6</v>
      </c>
      <c r="C37" s="13">
        <v>-1.37190753719526</v>
      </c>
      <c r="D37" s="13">
        <v>-0.55230742101347596</v>
      </c>
      <c r="E37" s="13">
        <v>-4.4948040331702703</v>
      </c>
      <c r="F37" s="75">
        <v>7.0136704736745104E-2</v>
      </c>
      <c r="G37" s="13">
        <v>2.9922730906530601</v>
      </c>
      <c r="H37" s="13">
        <v>0.72804324099406903</v>
      </c>
      <c r="I37" s="13">
        <v>0.37952437249020299</v>
      </c>
      <c r="J37" s="13">
        <v>-0.108996576454401</v>
      </c>
      <c r="K37" s="7"/>
    </row>
    <row r="38" spans="2:11" x14ac:dyDescent="0.2">
      <c r="B38" s="53"/>
      <c r="C38" s="11"/>
      <c r="D38" s="11"/>
      <c r="E38" s="11"/>
      <c r="F38" s="11"/>
      <c r="G38" s="11"/>
      <c r="H38" s="11"/>
      <c r="I38" s="11"/>
      <c r="J38" s="11"/>
    </row>
    <row r="39" spans="2:11" x14ac:dyDescent="0.2">
      <c r="B39" s="127" t="s">
        <v>29</v>
      </c>
      <c r="C39" s="121"/>
      <c r="D39" s="121"/>
      <c r="E39" s="121"/>
      <c r="F39" s="121"/>
      <c r="G39" s="121"/>
      <c r="H39" s="121"/>
      <c r="I39" s="121"/>
      <c r="J39" s="121"/>
    </row>
    <row r="40" spans="2:11" x14ac:dyDescent="0.2">
      <c r="B40" s="8"/>
      <c r="C40" s="128" t="s">
        <v>3</v>
      </c>
      <c r="D40" s="128"/>
      <c r="E40" s="128"/>
      <c r="F40" s="129"/>
      <c r="G40" s="130" t="s">
        <v>4</v>
      </c>
      <c r="H40" s="128"/>
      <c r="I40" s="128"/>
      <c r="J40" s="128"/>
    </row>
    <row r="41" spans="2:11" ht="12.75" customHeight="1" x14ac:dyDescent="0.2">
      <c r="B41" s="1"/>
      <c r="C41" s="10" t="s">
        <v>65</v>
      </c>
      <c r="D41" s="10" t="s">
        <v>66</v>
      </c>
      <c r="E41" s="10" t="s">
        <v>70</v>
      </c>
      <c r="F41" s="21" t="s">
        <v>71</v>
      </c>
      <c r="G41" s="10" t="s">
        <v>73</v>
      </c>
      <c r="H41" s="10" t="s">
        <v>78</v>
      </c>
      <c r="I41" s="10" t="s">
        <v>79</v>
      </c>
      <c r="J41" s="10" t="s">
        <v>81</v>
      </c>
    </row>
    <row r="42" spans="2:11" x14ac:dyDescent="0.2">
      <c r="B42" s="53" t="s">
        <v>22</v>
      </c>
      <c r="C42" s="77">
        <v>3115.6619999999998</v>
      </c>
      <c r="D42" s="77">
        <v>3105.4029999999998</v>
      </c>
      <c r="E42" s="77">
        <v>3113.88</v>
      </c>
      <c r="F42" s="79">
        <v>3125.6689999999999</v>
      </c>
      <c r="G42" s="11">
        <v>3127.529</v>
      </c>
      <c r="H42" s="77">
        <v>3129.6120000000001</v>
      </c>
      <c r="I42" s="77">
        <v>3130.7860000000001</v>
      </c>
      <c r="J42" s="77">
        <v>3130.4209999999998</v>
      </c>
    </row>
    <row r="43" spans="2:11" x14ac:dyDescent="0.2">
      <c r="B43" s="12" t="s">
        <v>6</v>
      </c>
      <c r="C43" s="11">
        <v>-2.20815043216651</v>
      </c>
      <c r="D43" s="11">
        <v>-1.3105967370707701</v>
      </c>
      <c r="E43" s="11">
        <v>1.09638246029955</v>
      </c>
      <c r="F43" s="73">
        <v>1.5230025585754201</v>
      </c>
      <c r="G43" s="11">
        <v>0.23824159388836599</v>
      </c>
      <c r="H43" s="11">
        <v>0.26667466958889502</v>
      </c>
      <c r="I43" s="11">
        <v>0.15013500239191499</v>
      </c>
      <c r="J43" s="11">
        <v>-4.6625502368191601E-2</v>
      </c>
    </row>
    <row r="44" spans="2:11" x14ac:dyDescent="0.2">
      <c r="B44" s="53" t="s">
        <v>23</v>
      </c>
      <c r="C44" s="77">
        <v>3018.2669999999998</v>
      </c>
      <c r="D44" s="77">
        <v>3010.12</v>
      </c>
      <c r="E44" s="77">
        <v>3014.8530000000001</v>
      </c>
      <c r="F44" s="78">
        <v>3018.9209999999998</v>
      </c>
      <c r="G44" s="77">
        <v>3018.866</v>
      </c>
      <c r="H44" s="77">
        <v>3015.99</v>
      </c>
      <c r="I44" s="77">
        <v>3013.6529999999998</v>
      </c>
      <c r="J44" s="77">
        <v>3010.7159999999999</v>
      </c>
    </row>
    <row r="45" spans="2:11" x14ac:dyDescent="0.2">
      <c r="B45" s="12" t="s">
        <v>6</v>
      </c>
      <c r="C45" s="11">
        <v>-1.71910611214364</v>
      </c>
      <c r="D45" s="11">
        <v>-1.07532877173802</v>
      </c>
      <c r="E45" s="11">
        <v>0.63042997543354395</v>
      </c>
      <c r="F45" s="73">
        <v>0.540821188517148</v>
      </c>
      <c r="G45" s="11">
        <v>-7.2871727345824502E-3</v>
      </c>
      <c r="H45" s="11">
        <v>-0.38052603421811998</v>
      </c>
      <c r="I45" s="11">
        <v>-0.30958790928774499</v>
      </c>
      <c r="J45" s="11">
        <v>-0.38925640659787097</v>
      </c>
    </row>
    <row r="46" spans="2:11" x14ac:dyDescent="0.2">
      <c r="B46" s="80" t="s">
        <v>24</v>
      </c>
      <c r="C46" s="13">
        <v>3.1333329999999999</v>
      </c>
      <c r="D46" s="13">
        <v>3.0666669999999998</v>
      </c>
      <c r="E46" s="13">
        <v>3.2</v>
      </c>
      <c r="F46" s="75">
        <v>3.4</v>
      </c>
      <c r="G46" s="13">
        <v>3.4744060000000001</v>
      </c>
      <c r="H46" s="13">
        <v>3.630563</v>
      </c>
      <c r="I46" s="13">
        <v>3.7413319999999999</v>
      </c>
      <c r="J46" s="13">
        <v>3.8239230000000002</v>
      </c>
    </row>
    <row r="48" spans="2:11" x14ac:dyDescent="0.2">
      <c r="B48" s="3" t="s">
        <v>25</v>
      </c>
      <c r="G48" s="7"/>
    </row>
  </sheetData>
  <mergeCells count="8">
    <mergeCell ref="B2:J2"/>
    <mergeCell ref="C6:F6"/>
    <mergeCell ref="G6:J6"/>
    <mergeCell ref="B39:J39"/>
    <mergeCell ref="C40:F40"/>
    <mergeCell ref="G40:J40"/>
    <mergeCell ref="B5:J5"/>
    <mergeCell ref="B4:J4"/>
  </mergeCells>
  <phoneticPr fontId="11" type="noConversion"/>
  <printOptions horizontalCentered="1"/>
  <pageMargins left="0.25" right="0.25" top="0.75" bottom="0.75" header="0.3" footer="0.3"/>
  <pageSetup scale="93" fitToHeight="0" orientation="portrait" r:id="rId1"/>
  <headerFooter>
    <oddHeader>&amp;L&amp;"Times New Roman,Regular"ECONOMIC OUTLOOK - WISCONSIN&amp;R&amp;"Times New Roman,Regular"May 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DD83-88BC-4475-9403-532EF90601AC}">
  <sheetPr>
    <tabColor theme="3" tint="0.79998168889431442"/>
    <pageSetUpPr fitToPage="1"/>
  </sheetPr>
  <dimension ref="B1:J48"/>
  <sheetViews>
    <sheetView showGridLines="0" zoomScale="90" zoomScaleNormal="90" zoomScaleSheetLayoutView="80" workbookViewId="0">
      <selection activeCell="B4" sqref="B4:J4"/>
    </sheetView>
  </sheetViews>
  <sheetFormatPr defaultColWidth="9.140625" defaultRowHeight="12.75" x14ac:dyDescent="0.2"/>
  <cols>
    <col min="1" max="1" width="9.140625" style="5"/>
    <col min="2" max="2" width="28.5703125" style="5" customWidth="1"/>
    <col min="3" max="10" width="9.140625" style="5" customWidth="1"/>
    <col min="11" max="16384" width="9.140625" style="5"/>
  </cols>
  <sheetData>
    <row r="1" spans="2:10" x14ac:dyDescent="0.2">
      <c r="B1" s="3"/>
      <c r="C1" s="3"/>
      <c r="D1" s="3"/>
      <c r="E1" s="3"/>
      <c r="F1" s="3"/>
      <c r="G1" s="3"/>
      <c r="H1" s="3"/>
      <c r="I1" s="3"/>
      <c r="J1" s="3"/>
    </row>
    <row r="2" spans="2:10" x14ac:dyDescent="0.2">
      <c r="B2" s="117" t="s">
        <v>26</v>
      </c>
      <c r="C2" s="117"/>
      <c r="D2" s="117"/>
      <c r="E2" s="117"/>
      <c r="F2" s="117"/>
      <c r="G2" s="117"/>
      <c r="H2" s="117"/>
      <c r="I2" s="117"/>
      <c r="J2" s="117"/>
    </row>
    <row r="3" spans="2:10" x14ac:dyDescent="0.2">
      <c r="B3" s="23"/>
      <c r="C3" s="23"/>
      <c r="D3" s="23"/>
      <c r="E3" s="23"/>
      <c r="F3" s="23"/>
      <c r="G3" s="23"/>
      <c r="H3" s="23"/>
      <c r="I3" s="23"/>
      <c r="J3" s="23"/>
    </row>
    <row r="4" spans="2:10" x14ac:dyDescent="0.2">
      <c r="B4" s="117" t="s">
        <v>30</v>
      </c>
      <c r="C4" s="117"/>
      <c r="D4" s="117"/>
      <c r="E4" s="117"/>
      <c r="F4" s="117"/>
      <c r="G4" s="117"/>
      <c r="H4" s="117"/>
      <c r="I4" s="117"/>
      <c r="J4" s="117"/>
    </row>
    <row r="5" spans="2:10" x14ac:dyDescent="0.2">
      <c r="B5" s="122" t="s">
        <v>31</v>
      </c>
      <c r="C5" s="122"/>
      <c r="D5" s="122"/>
      <c r="E5" s="122"/>
      <c r="F5" s="122"/>
      <c r="G5" s="122"/>
      <c r="H5" s="122"/>
      <c r="I5" s="122"/>
      <c r="J5" s="122"/>
    </row>
    <row r="6" spans="2:10" x14ac:dyDescent="0.2">
      <c r="B6" s="8"/>
      <c r="C6" s="128" t="s">
        <v>3</v>
      </c>
      <c r="D6" s="128"/>
      <c r="E6" s="128"/>
      <c r="F6" s="129"/>
      <c r="G6" s="128" t="s">
        <v>4</v>
      </c>
      <c r="H6" s="128"/>
      <c r="I6" s="128"/>
      <c r="J6" s="128"/>
    </row>
    <row r="7" spans="2:10" x14ac:dyDescent="0.2">
      <c r="B7" s="1"/>
      <c r="C7" s="10" t="s">
        <v>65</v>
      </c>
      <c r="D7" s="10" t="s">
        <v>66</v>
      </c>
      <c r="E7" s="10" t="s">
        <v>70</v>
      </c>
      <c r="F7" s="21" t="s">
        <v>71</v>
      </c>
      <c r="G7" s="10" t="s">
        <v>73</v>
      </c>
      <c r="H7" s="10" t="s">
        <v>78</v>
      </c>
      <c r="I7" s="10" t="s">
        <v>79</v>
      </c>
      <c r="J7" s="10" t="s">
        <v>81</v>
      </c>
    </row>
    <row r="8" spans="2:10" ht="15" customHeight="1" x14ac:dyDescent="0.2">
      <c r="B8" s="11" t="s">
        <v>5</v>
      </c>
      <c r="C8" s="58">
        <v>3040.6329999999998</v>
      </c>
      <c r="D8" s="58">
        <v>3036.3670000000002</v>
      </c>
      <c r="E8" s="58">
        <v>3022.433</v>
      </c>
      <c r="F8" s="59">
        <v>3024.1329999999998</v>
      </c>
      <c r="G8" s="57">
        <v>3028.0050000000001</v>
      </c>
      <c r="H8" s="57">
        <v>3027.9119999999998</v>
      </c>
      <c r="I8" s="57">
        <v>3027.4209999999998</v>
      </c>
      <c r="J8" s="57">
        <v>3025.9059999999999</v>
      </c>
    </row>
    <row r="9" spans="2:10" x14ac:dyDescent="0.2">
      <c r="B9" s="35" t="s">
        <v>6</v>
      </c>
      <c r="C9" s="58">
        <v>8.1167361767797694E-2</v>
      </c>
      <c r="D9" s="58">
        <v>-0.21689357787973901</v>
      </c>
      <c r="E9" s="58">
        <v>-0.79868266920312103</v>
      </c>
      <c r="F9" s="59">
        <v>-0.59606865538099896</v>
      </c>
      <c r="G9" s="57">
        <v>-0.41530825982615199</v>
      </c>
      <c r="H9" s="57">
        <v>-0.27845777536116201</v>
      </c>
      <c r="I9" s="57">
        <v>0.16503260783613499</v>
      </c>
      <c r="J9" s="57">
        <v>5.8628373818225797E-2</v>
      </c>
    </row>
    <row r="10" spans="2:10" ht="15" customHeight="1" x14ac:dyDescent="0.2">
      <c r="B10" s="44" t="s">
        <v>7</v>
      </c>
      <c r="C10" s="58">
        <v>2624.7</v>
      </c>
      <c r="D10" s="58">
        <v>2621.2330000000002</v>
      </c>
      <c r="E10" s="58">
        <v>2612.9</v>
      </c>
      <c r="F10" s="59">
        <v>2614.6999999999998</v>
      </c>
      <c r="G10" s="57">
        <v>2615.7959999999998</v>
      </c>
      <c r="H10" s="57">
        <v>2615.0149999999999</v>
      </c>
      <c r="I10" s="57">
        <v>2614.1619999999998</v>
      </c>
      <c r="J10" s="57">
        <v>2612.7469999999998</v>
      </c>
    </row>
    <row r="11" spans="2:10" x14ac:dyDescent="0.2">
      <c r="B11" s="44" t="s">
        <v>6</v>
      </c>
      <c r="C11" s="58">
        <v>-4.0635745669737003E-2</v>
      </c>
      <c r="D11" s="58">
        <v>-0.20178691834443699</v>
      </c>
      <c r="E11" s="58">
        <v>-0.58717826089769098</v>
      </c>
      <c r="F11" s="59">
        <v>-0.37086105836956401</v>
      </c>
      <c r="G11" s="57">
        <v>-0.33923877014515602</v>
      </c>
      <c r="H11" s="57">
        <v>-0.23721660760414001</v>
      </c>
      <c r="I11" s="57">
        <v>4.82988250602778E-2</v>
      </c>
      <c r="J11" s="57">
        <v>-7.4693081424259594E-2</v>
      </c>
    </row>
    <row r="12" spans="2:10" ht="15" customHeight="1" x14ac:dyDescent="0.2">
      <c r="B12" s="35" t="s">
        <v>8</v>
      </c>
      <c r="C12" s="58">
        <v>4</v>
      </c>
      <c r="D12" s="58">
        <v>4</v>
      </c>
      <c r="E12" s="58">
        <v>4.0999999999999996</v>
      </c>
      <c r="F12" s="59">
        <v>4.1666670000000003</v>
      </c>
      <c r="G12" s="57">
        <v>4.1796179999999996</v>
      </c>
      <c r="H12" s="57">
        <v>4.2312669999999999</v>
      </c>
      <c r="I12" s="57">
        <v>4.3314130000000004</v>
      </c>
      <c r="J12" s="57">
        <v>4.4485539999999997</v>
      </c>
    </row>
    <row r="13" spans="2:10" x14ac:dyDescent="0.2">
      <c r="B13" s="35" t="s">
        <v>6</v>
      </c>
      <c r="C13" s="58">
        <v>-2.43902439024389</v>
      </c>
      <c r="D13" s="58">
        <v>0</v>
      </c>
      <c r="E13" s="58">
        <v>0.81966386724065998</v>
      </c>
      <c r="F13" s="59">
        <v>3.3058019260993499</v>
      </c>
      <c r="G13" s="57">
        <v>4.4904499999999903</v>
      </c>
      <c r="H13" s="57">
        <v>5.7816749999999901</v>
      </c>
      <c r="I13" s="57">
        <v>5.6442195121951304</v>
      </c>
      <c r="J13" s="57">
        <v>6.7652874587769798</v>
      </c>
    </row>
    <row r="14" spans="2:10" ht="15" customHeight="1" x14ac:dyDescent="0.2">
      <c r="B14" s="35" t="s">
        <v>9</v>
      </c>
      <c r="C14" s="58">
        <v>145.5333</v>
      </c>
      <c r="D14" s="58">
        <v>146.73330000000001</v>
      </c>
      <c r="E14" s="58">
        <v>148.76669999999999</v>
      </c>
      <c r="F14" s="59">
        <v>152.76669999999999</v>
      </c>
      <c r="G14" s="57">
        <v>151.0744</v>
      </c>
      <c r="H14" s="57">
        <v>151.2063</v>
      </c>
      <c r="I14" s="57">
        <v>151.238</v>
      </c>
      <c r="J14" s="57">
        <v>151.7217</v>
      </c>
    </row>
    <row r="15" spans="2:10" x14ac:dyDescent="0.2">
      <c r="B15" s="35" t="s">
        <v>6</v>
      </c>
      <c r="C15" s="58">
        <v>3.8287267945952901</v>
      </c>
      <c r="D15" s="58">
        <v>3.64958708509841</v>
      </c>
      <c r="E15" s="58">
        <v>3.95995807127882</v>
      </c>
      <c r="F15" s="59">
        <v>5.9653165398111998</v>
      </c>
      <c r="G15" s="57">
        <v>3.8074447566295699</v>
      </c>
      <c r="H15" s="57">
        <v>3.0483877892748001</v>
      </c>
      <c r="I15" s="57">
        <v>1.6611916510886</v>
      </c>
      <c r="J15" s="57">
        <v>-0.684049599814606</v>
      </c>
    </row>
    <row r="16" spans="2:10" ht="15" customHeight="1" x14ac:dyDescent="0.2">
      <c r="B16" s="44" t="s">
        <v>10</v>
      </c>
      <c r="C16" s="58">
        <v>459.36669999999998</v>
      </c>
      <c r="D16" s="58">
        <v>457.3</v>
      </c>
      <c r="E16" s="58">
        <v>455.0333</v>
      </c>
      <c r="F16" s="59">
        <v>452.33330000000001</v>
      </c>
      <c r="G16" s="57">
        <v>452.2199</v>
      </c>
      <c r="H16" s="57">
        <v>454.01429999999999</v>
      </c>
      <c r="I16" s="57">
        <v>460.113</v>
      </c>
      <c r="J16" s="57">
        <v>458.99639999999999</v>
      </c>
    </row>
    <row r="17" spans="2:10" x14ac:dyDescent="0.2">
      <c r="B17" s="44" t="s">
        <v>6</v>
      </c>
      <c r="C17" s="58">
        <v>-1.8726717368749499</v>
      </c>
      <c r="D17" s="58">
        <v>-1.55005382131323</v>
      </c>
      <c r="E17" s="58">
        <v>-1.5434690556459401</v>
      </c>
      <c r="F17" s="59">
        <v>-1.66667391304348</v>
      </c>
      <c r="G17" s="57">
        <v>-1.55579409652462</v>
      </c>
      <c r="H17" s="57">
        <v>-0.71849989066259301</v>
      </c>
      <c r="I17" s="57">
        <v>1.1163358813519799</v>
      </c>
      <c r="J17" s="57">
        <v>1.4730509560096401</v>
      </c>
    </row>
    <row r="18" spans="2:10" ht="15" customHeight="1" x14ac:dyDescent="0.2">
      <c r="B18" s="44" t="s">
        <v>11</v>
      </c>
      <c r="C18" s="58">
        <v>549.26670000000001</v>
      </c>
      <c r="D18" s="58">
        <v>546.46669999999995</v>
      </c>
      <c r="E18" s="58">
        <v>542.96669999999995</v>
      </c>
      <c r="F18" s="59">
        <v>539.86670000000004</v>
      </c>
      <c r="G18" s="57">
        <v>537.08929999999998</v>
      </c>
      <c r="H18" s="57">
        <v>534.21079999999995</v>
      </c>
      <c r="I18" s="57">
        <v>531.25139999999999</v>
      </c>
      <c r="J18" s="57">
        <v>529.54420000000005</v>
      </c>
    </row>
    <row r="19" spans="2:10" x14ac:dyDescent="0.2">
      <c r="B19" s="44" t="s">
        <v>6</v>
      </c>
      <c r="C19" s="58">
        <v>-0.973557633800614</v>
      </c>
      <c r="D19" s="58">
        <v>-1.46059977997237</v>
      </c>
      <c r="E19" s="58">
        <v>-1.9620705363870301</v>
      </c>
      <c r="F19" s="59">
        <v>-2.1567086234091302</v>
      </c>
      <c r="G19" s="57">
        <v>-2.2170286310821399</v>
      </c>
      <c r="H19" s="57">
        <v>-2.2427533095795198</v>
      </c>
      <c r="I19" s="57">
        <v>-2.1576461318898401</v>
      </c>
      <c r="J19" s="57">
        <v>-1.9120460661863301</v>
      </c>
    </row>
    <row r="20" spans="2:10" ht="15" customHeight="1" x14ac:dyDescent="0.2">
      <c r="B20" s="44" t="s">
        <v>12</v>
      </c>
      <c r="C20" s="58">
        <v>46.566670000000002</v>
      </c>
      <c r="D20" s="58">
        <v>46.2</v>
      </c>
      <c r="E20" s="58">
        <v>46.033329999999999</v>
      </c>
      <c r="F20" s="59">
        <v>45.366669999999999</v>
      </c>
      <c r="G20" s="57">
        <v>45.68562</v>
      </c>
      <c r="H20" s="57">
        <v>45.730220000000003</v>
      </c>
      <c r="I20" s="57">
        <v>45.700249999999997</v>
      </c>
      <c r="J20" s="57">
        <v>45.710380000000001</v>
      </c>
    </row>
    <row r="21" spans="2:10" x14ac:dyDescent="0.2">
      <c r="B21" s="44" t="s">
        <v>6</v>
      </c>
      <c r="C21" s="58">
        <v>-1.68895132378948</v>
      </c>
      <c r="D21" s="58">
        <v>-1.7717860929685301</v>
      </c>
      <c r="E21" s="58">
        <v>-1.4978603065520999</v>
      </c>
      <c r="F21" s="59">
        <v>-2.7857140867347101</v>
      </c>
      <c r="G21" s="57">
        <v>-1.8920184758755501</v>
      </c>
      <c r="H21" s="57">
        <v>-1.01683982683982</v>
      </c>
      <c r="I21" s="57">
        <v>-0.723562688165302</v>
      </c>
      <c r="J21" s="57">
        <v>0.75762668937349098</v>
      </c>
    </row>
    <row r="22" spans="2:10" ht="15" customHeight="1" x14ac:dyDescent="0.2">
      <c r="B22" s="44" t="s">
        <v>13</v>
      </c>
      <c r="C22" s="58">
        <v>158.9333</v>
      </c>
      <c r="D22" s="58">
        <v>158.80000000000001</v>
      </c>
      <c r="E22" s="58">
        <v>159.23330000000001</v>
      </c>
      <c r="F22" s="59">
        <v>157.9333</v>
      </c>
      <c r="G22" s="57">
        <v>158.9254</v>
      </c>
      <c r="H22" s="57">
        <v>158.2936</v>
      </c>
      <c r="I22" s="57">
        <v>157.66149999999999</v>
      </c>
      <c r="J22" s="57">
        <v>157.3545</v>
      </c>
    </row>
    <row r="23" spans="2:10" x14ac:dyDescent="0.2">
      <c r="B23" s="44" t="s">
        <v>6</v>
      </c>
      <c r="C23" s="58">
        <v>-0.60456535334584205</v>
      </c>
      <c r="D23" s="58">
        <v>-0.56355666875389498</v>
      </c>
      <c r="E23" s="58">
        <v>-0.39620508836424301</v>
      </c>
      <c r="F23" s="59">
        <v>-0.96158006655935302</v>
      </c>
      <c r="G23" s="57">
        <v>-4.9706386264003399E-3</v>
      </c>
      <c r="H23" s="57">
        <v>-0.31889168765744103</v>
      </c>
      <c r="I23" s="57">
        <v>-0.98710508417524301</v>
      </c>
      <c r="J23" s="57">
        <v>-0.36648382576694999</v>
      </c>
    </row>
    <row r="24" spans="2:10" ht="15" customHeight="1" x14ac:dyDescent="0.2">
      <c r="B24" s="44" t="s">
        <v>14</v>
      </c>
      <c r="C24" s="58">
        <v>329.13330000000002</v>
      </c>
      <c r="D24" s="58">
        <v>330.2</v>
      </c>
      <c r="E24" s="58">
        <v>324.10000000000002</v>
      </c>
      <c r="F24" s="59">
        <v>324.7</v>
      </c>
      <c r="G24" s="57">
        <v>330.25720000000001</v>
      </c>
      <c r="H24" s="57">
        <v>329.4871</v>
      </c>
      <c r="I24" s="57">
        <v>327.42329999999998</v>
      </c>
      <c r="J24" s="57">
        <v>326.8</v>
      </c>
    </row>
    <row r="25" spans="2:10" x14ac:dyDescent="0.2">
      <c r="B25" s="44" t="s">
        <v>6</v>
      </c>
      <c r="C25" s="58">
        <v>-0.53390752493198601</v>
      </c>
      <c r="D25" s="58">
        <v>-0.131051530502235</v>
      </c>
      <c r="E25" s="58">
        <v>-1.8473652331920001</v>
      </c>
      <c r="F25" s="59">
        <v>-1.3069908814589599</v>
      </c>
      <c r="G25" s="57">
        <v>0.34147258876571202</v>
      </c>
      <c r="H25" s="57">
        <v>-0.21589945487583401</v>
      </c>
      <c r="I25" s="57">
        <v>1.0253933970996301</v>
      </c>
      <c r="J25" s="57">
        <v>0.646750846935639</v>
      </c>
    </row>
    <row r="26" spans="2:10" ht="15" customHeight="1" x14ac:dyDescent="0.2">
      <c r="B26" s="44" t="s">
        <v>15</v>
      </c>
      <c r="C26" s="58">
        <v>496.56670000000003</v>
      </c>
      <c r="D26" s="58">
        <v>497.06670000000003</v>
      </c>
      <c r="E26" s="58">
        <v>498.7</v>
      </c>
      <c r="F26" s="59">
        <v>501.86669999999998</v>
      </c>
      <c r="G26" s="57">
        <v>501.46339999999998</v>
      </c>
      <c r="H26" s="57">
        <v>501.93990000000002</v>
      </c>
      <c r="I26" s="57">
        <v>500.17059999999998</v>
      </c>
      <c r="J26" s="57">
        <v>501.05779999999999</v>
      </c>
    </row>
    <row r="27" spans="2:10" x14ac:dyDescent="0.2">
      <c r="B27" s="44" t="s">
        <v>6</v>
      </c>
      <c r="C27" s="58">
        <v>2.4552955670360701</v>
      </c>
      <c r="D27" s="58">
        <v>1.9205864260816099</v>
      </c>
      <c r="E27" s="58">
        <v>1.5889183133021001</v>
      </c>
      <c r="F27" s="59">
        <v>1.5513354917037601</v>
      </c>
      <c r="G27" s="57">
        <v>0.98611123138139201</v>
      </c>
      <c r="H27" s="57">
        <v>0.98039156515614601</v>
      </c>
      <c r="I27" s="57">
        <v>0.29488670543411599</v>
      </c>
      <c r="J27" s="57">
        <v>-0.161178257094962</v>
      </c>
    </row>
    <row r="28" spans="2:10" ht="15" customHeight="1" x14ac:dyDescent="0.2">
      <c r="B28" s="44" t="s">
        <v>16</v>
      </c>
      <c r="C28" s="58">
        <v>289.8</v>
      </c>
      <c r="D28" s="58">
        <v>289.60000000000002</v>
      </c>
      <c r="E28" s="58">
        <v>288.26670000000001</v>
      </c>
      <c r="F28" s="59">
        <v>290.10000000000002</v>
      </c>
      <c r="G28" s="57">
        <v>289.98399999999998</v>
      </c>
      <c r="H28" s="57">
        <v>290.9479</v>
      </c>
      <c r="I28" s="57">
        <v>291.42250000000001</v>
      </c>
      <c r="J28" s="57">
        <v>292.18799999999999</v>
      </c>
    </row>
    <row r="29" spans="2:10" x14ac:dyDescent="0.2">
      <c r="B29" s="44" t="s">
        <v>6</v>
      </c>
      <c r="C29" s="58">
        <v>-0.14929368890473901</v>
      </c>
      <c r="D29" s="58">
        <v>-0.30981067125644901</v>
      </c>
      <c r="E29" s="58">
        <v>-0.91656747440047504</v>
      </c>
      <c r="F29" s="59">
        <v>0.39219051883834199</v>
      </c>
      <c r="G29" s="57">
        <v>6.3492063492054301E-2</v>
      </c>
      <c r="H29" s="57">
        <v>0.46543508287291102</v>
      </c>
      <c r="I29" s="57">
        <v>1.09475010467736</v>
      </c>
      <c r="J29" s="57">
        <v>0.71975180972077002</v>
      </c>
    </row>
    <row r="30" spans="2:10" ht="15" customHeight="1" x14ac:dyDescent="0.2">
      <c r="B30" s="44" t="s">
        <v>17</v>
      </c>
      <c r="C30" s="58">
        <v>145.5333</v>
      </c>
      <c r="D30" s="58">
        <v>144.86670000000001</v>
      </c>
      <c r="E30" s="58">
        <v>145.69999999999999</v>
      </c>
      <c r="F30" s="59">
        <v>145.6</v>
      </c>
      <c r="G30" s="57">
        <v>144.91749999999999</v>
      </c>
      <c r="H30" s="57">
        <v>144.9537</v>
      </c>
      <c r="I30" s="57">
        <v>144.8503</v>
      </c>
      <c r="J30" s="57">
        <v>144.9254</v>
      </c>
    </row>
    <row r="31" spans="2:10" x14ac:dyDescent="0.2">
      <c r="B31" s="44" t="s">
        <v>6</v>
      </c>
      <c r="C31" s="58">
        <v>-6.8665614251683896E-2</v>
      </c>
      <c r="D31" s="58">
        <v>-1.0022325745404499</v>
      </c>
      <c r="E31" s="58">
        <v>-0.56867619851597095</v>
      </c>
      <c r="F31" s="59">
        <v>-0.38770800736419497</v>
      </c>
      <c r="G31" s="57">
        <v>-0.423133399709896</v>
      </c>
      <c r="H31" s="57">
        <v>6.0055209375242599E-2</v>
      </c>
      <c r="I31" s="57">
        <v>-0.58318462594371101</v>
      </c>
      <c r="J31" s="57">
        <v>-0.46332417582417501</v>
      </c>
    </row>
    <row r="32" spans="2:10" ht="15" customHeight="1" x14ac:dyDescent="0.2">
      <c r="B32" s="44" t="s">
        <v>18</v>
      </c>
      <c r="C32" s="58">
        <v>415.93329999999997</v>
      </c>
      <c r="D32" s="58">
        <v>415.13330000000002</v>
      </c>
      <c r="E32" s="58">
        <v>409.5333</v>
      </c>
      <c r="F32" s="59">
        <v>409.43329999999997</v>
      </c>
      <c r="G32" s="57">
        <v>412.20819999999998</v>
      </c>
      <c r="H32" s="57">
        <v>412.89690000000002</v>
      </c>
      <c r="I32" s="57">
        <v>413.25880000000001</v>
      </c>
      <c r="J32" s="57">
        <v>413.1592</v>
      </c>
    </row>
    <row r="33" spans="2:10" x14ac:dyDescent="0.2">
      <c r="B33" s="44" t="s">
        <v>6</v>
      </c>
      <c r="C33" s="58">
        <v>0.85676527643065903</v>
      </c>
      <c r="D33" s="58">
        <v>-0.31217484288599201</v>
      </c>
      <c r="E33" s="58">
        <v>-2.1269817674644802</v>
      </c>
      <c r="F33" s="59">
        <v>-2.0103711216889701</v>
      </c>
      <c r="G33" s="57">
        <v>-0.89560032822569802</v>
      </c>
      <c r="H33" s="57">
        <v>-0.53871852727786995</v>
      </c>
      <c r="I33" s="57">
        <v>0.90969403464871101</v>
      </c>
      <c r="J33" s="57">
        <v>0.91001391435430101</v>
      </c>
    </row>
    <row r="34" spans="2:10" ht="15" customHeight="1" x14ac:dyDescent="0.2">
      <c r="B34" s="44" t="s">
        <v>19</v>
      </c>
      <c r="C34" s="58">
        <v>30.5</v>
      </c>
      <c r="D34" s="58">
        <v>30.233329999999999</v>
      </c>
      <c r="E34" s="58">
        <v>29.033329999999999</v>
      </c>
      <c r="F34" s="59">
        <v>28.866669999999999</v>
      </c>
      <c r="G34" s="57">
        <v>28.82602</v>
      </c>
      <c r="H34" s="57">
        <v>28.818760000000001</v>
      </c>
      <c r="I34" s="57">
        <v>28.81671</v>
      </c>
      <c r="J34" s="57">
        <v>28.82198</v>
      </c>
    </row>
    <row r="35" spans="2:10" x14ac:dyDescent="0.2">
      <c r="B35" s="35" t="s">
        <v>6</v>
      </c>
      <c r="C35" s="58">
        <v>-2.8662420382165599</v>
      </c>
      <c r="D35" s="58">
        <v>-3.6131983407865702</v>
      </c>
      <c r="E35" s="58">
        <v>-7.3404263128113101</v>
      </c>
      <c r="F35" s="59">
        <v>-7.0815443045553303</v>
      </c>
      <c r="G35" s="57">
        <v>-5.4884590163934401</v>
      </c>
      <c r="H35" s="57">
        <v>-4.6788428532351398</v>
      </c>
      <c r="I35" s="57">
        <v>-0.74610800758989604</v>
      </c>
      <c r="J35" s="57">
        <v>-0.15481522461717701</v>
      </c>
    </row>
    <row r="36" spans="2:10" ht="15" customHeight="1" x14ac:dyDescent="0.2">
      <c r="B36" s="44" t="s">
        <v>20</v>
      </c>
      <c r="C36" s="58">
        <v>385.43329999999997</v>
      </c>
      <c r="D36" s="58">
        <v>384.9</v>
      </c>
      <c r="E36" s="58">
        <v>380.5</v>
      </c>
      <c r="F36" s="59">
        <v>380.56670000000003</v>
      </c>
      <c r="G36" s="57">
        <v>383.38220000000001</v>
      </c>
      <c r="H36" s="57">
        <v>384.07810000000001</v>
      </c>
      <c r="I36" s="57">
        <v>384.44200000000001</v>
      </c>
      <c r="J36" s="57">
        <v>384.3372</v>
      </c>
    </row>
    <row r="37" spans="2:10" x14ac:dyDescent="0.2">
      <c r="B37" s="47" t="s">
        <v>6</v>
      </c>
      <c r="C37" s="60">
        <v>1.1635958005249101</v>
      </c>
      <c r="D37" s="60">
        <v>-4.3291201238659899E-2</v>
      </c>
      <c r="E37" s="60">
        <v>-1.7049857917850699</v>
      </c>
      <c r="F37" s="61">
        <v>-1.6030335600246799</v>
      </c>
      <c r="G37" s="60">
        <v>-0.53215433124225098</v>
      </c>
      <c r="H37" s="60">
        <v>-0.21353598337229199</v>
      </c>
      <c r="I37" s="60">
        <v>1.0360052562417901</v>
      </c>
      <c r="J37" s="60">
        <v>0.990759307106992</v>
      </c>
    </row>
    <row r="38" spans="2:10" x14ac:dyDescent="0.2">
      <c r="B38" s="49"/>
      <c r="C38" s="44"/>
      <c r="D38" s="44"/>
      <c r="E38" s="44"/>
      <c r="F38" s="44"/>
      <c r="G38" s="44"/>
      <c r="H38" s="44"/>
      <c r="I38" s="44"/>
      <c r="J38" s="44"/>
    </row>
    <row r="39" spans="2:10" x14ac:dyDescent="0.2">
      <c r="B39" s="135" t="s">
        <v>32</v>
      </c>
      <c r="C39" s="136"/>
      <c r="D39" s="136"/>
      <c r="E39" s="136"/>
      <c r="F39" s="136"/>
      <c r="G39" s="136"/>
      <c r="H39" s="136"/>
      <c r="I39" s="136"/>
      <c r="J39" s="136"/>
    </row>
    <row r="40" spans="2:10" x14ac:dyDescent="0.2">
      <c r="B40" s="33"/>
      <c r="C40" s="132" t="s">
        <v>3</v>
      </c>
      <c r="D40" s="132"/>
      <c r="E40" s="132"/>
      <c r="F40" s="133"/>
      <c r="G40" s="134" t="s">
        <v>4</v>
      </c>
      <c r="H40" s="132"/>
      <c r="I40" s="132"/>
      <c r="J40" s="132"/>
    </row>
    <row r="41" spans="2:10" ht="12.75" customHeight="1" x14ac:dyDescent="0.2">
      <c r="B41" s="34"/>
      <c r="C41" s="10" t="s">
        <v>65</v>
      </c>
      <c r="D41" s="10" t="s">
        <v>66</v>
      </c>
      <c r="E41" s="10" t="s">
        <v>70</v>
      </c>
      <c r="F41" s="21" t="s">
        <v>71</v>
      </c>
      <c r="G41" s="10" t="s">
        <v>73</v>
      </c>
      <c r="H41" s="10" t="s">
        <v>78</v>
      </c>
      <c r="I41" s="10" t="s">
        <v>79</v>
      </c>
      <c r="J41" s="10" t="s">
        <v>81</v>
      </c>
    </row>
    <row r="42" spans="2:10" x14ac:dyDescent="0.2">
      <c r="B42" s="49" t="s">
        <v>22</v>
      </c>
      <c r="C42" s="45">
        <v>3115.6619999999998</v>
      </c>
      <c r="D42" s="45">
        <v>3105.4029999999998</v>
      </c>
      <c r="E42" s="45">
        <v>3113.88</v>
      </c>
      <c r="F42" s="50">
        <v>3125.6689999999999</v>
      </c>
      <c r="G42" s="44">
        <v>3127.529</v>
      </c>
      <c r="H42" s="45">
        <v>3129.6120000000001</v>
      </c>
      <c r="I42" s="45">
        <v>3130.7860000000001</v>
      </c>
      <c r="J42" s="45">
        <v>3130.4209999999998</v>
      </c>
    </row>
    <row r="43" spans="2:10" x14ac:dyDescent="0.2">
      <c r="B43" s="35" t="s">
        <v>6</v>
      </c>
      <c r="C43" s="44">
        <v>-0.87825791501074901</v>
      </c>
      <c r="D43" s="44">
        <v>-1.3022283414315501</v>
      </c>
      <c r="E43" s="44">
        <v>-0.97212610925668796</v>
      </c>
      <c r="F43" s="36">
        <v>-0.23727276122107399</v>
      </c>
      <c r="G43" s="44">
        <v>0.38088213676581401</v>
      </c>
      <c r="H43" s="44">
        <v>0.77957675702640095</v>
      </c>
      <c r="I43" s="44">
        <v>0.542923940550044</v>
      </c>
      <c r="J43" s="44">
        <v>0.152031453106515</v>
      </c>
    </row>
    <row r="44" spans="2:10" x14ac:dyDescent="0.2">
      <c r="B44" s="49" t="s">
        <v>23</v>
      </c>
      <c r="C44" s="45">
        <v>3018.2669999999998</v>
      </c>
      <c r="D44" s="45">
        <v>3010.12</v>
      </c>
      <c r="E44" s="45">
        <v>3014.8530000000001</v>
      </c>
      <c r="F44" s="46">
        <v>3018.9209999999998</v>
      </c>
      <c r="G44" s="45">
        <v>3018.866</v>
      </c>
      <c r="H44" s="45">
        <v>3015.99</v>
      </c>
      <c r="I44" s="45">
        <v>3013.6529999999998</v>
      </c>
      <c r="J44" s="45">
        <v>3010.7159999999999</v>
      </c>
    </row>
    <row r="45" spans="2:10" x14ac:dyDescent="0.2">
      <c r="B45" s="35" t="s">
        <v>6</v>
      </c>
      <c r="C45" s="44">
        <v>-1.0317624526475</v>
      </c>
      <c r="D45" s="44">
        <v>-1.36238996282722</v>
      </c>
      <c r="E45" s="44">
        <v>-1.00406149408737</v>
      </c>
      <c r="F45" s="36">
        <v>-0.411000930269389</v>
      </c>
      <c r="G45" s="44">
        <v>1.9845825435593701E-2</v>
      </c>
      <c r="H45" s="44">
        <v>0.195008836856991</v>
      </c>
      <c r="I45" s="44">
        <v>-3.9802935665533799E-2</v>
      </c>
      <c r="J45" s="44">
        <v>-0.27178584666508399</v>
      </c>
    </row>
    <row r="46" spans="2:10" x14ac:dyDescent="0.2">
      <c r="B46" s="51" t="s">
        <v>24</v>
      </c>
      <c r="C46" s="47">
        <v>3.1333329999999999</v>
      </c>
      <c r="D46" s="47">
        <v>3.0666669999999998</v>
      </c>
      <c r="E46" s="47">
        <v>3.2</v>
      </c>
      <c r="F46" s="48">
        <v>3.4</v>
      </c>
      <c r="G46" s="47">
        <v>3.4744060000000001</v>
      </c>
      <c r="H46" s="47">
        <v>3.630563</v>
      </c>
      <c r="I46" s="47">
        <v>3.7413319999999999</v>
      </c>
      <c r="J46" s="47">
        <v>3.8239230000000002</v>
      </c>
    </row>
    <row r="47" spans="2:10" x14ac:dyDescent="0.2">
      <c r="B47" s="32"/>
      <c r="C47" s="32"/>
      <c r="D47" s="32"/>
      <c r="E47" s="32"/>
      <c r="F47" s="32"/>
      <c r="G47" s="32"/>
      <c r="H47" s="32"/>
      <c r="I47" s="32"/>
      <c r="J47" s="32"/>
    </row>
    <row r="48" spans="2:10" x14ac:dyDescent="0.2">
      <c r="B48" s="32" t="s">
        <v>25</v>
      </c>
      <c r="C48" s="32"/>
      <c r="D48" s="32"/>
      <c r="E48" s="32"/>
      <c r="F48" s="32"/>
      <c r="G48" s="44"/>
      <c r="H48" s="32"/>
      <c r="I48" s="32"/>
      <c r="J48" s="32"/>
    </row>
  </sheetData>
  <mergeCells count="8">
    <mergeCell ref="C40:F40"/>
    <mergeCell ref="G40:J40"/>
    <mergeCell ref="B2:J2"/>
    <mergeCell ref="B4:J4"/>
    <mergeCell ref="B5:J5"/>
    <mergeCell ref="C6:F6"/>
    <mergeCell ref="G6:J6"/>
    <mergeCell ref="B39:J39"/>
  </mergeCells>
  <printOptions horizontalCentered="1"/>
  <pageMargins left="0.25" right="0.25" top="0.75" bottom="0.75" header="0.3" footer="0.3"/>
  <pageSetup scale="93" fitToHeight="0" orientation="portrait" r:id="rId1"/>
  <headerFooter>
    <oddHeader>&amp;L&amp;"Times New Roman,Regular"ECONOMIC OUTLOOK - WISCONSIN&amp;R&amp;"Times New Roman,Regular"May  2026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79998168889431442"/>
    <pageSetUpPr fitToPage="1"/>
  </sheetPr>
  <dimension ref="B2:K51"/>
  <sheetViews>
    <sheetView showGridLines="0" topLeftCell="B1" zoomScale="90" zoomScaleNormal="90" zoomScaleSheetLayoutView="106" zoomScalePageLayoutView="79" workbookViewId="0">
      <selection activeCell="B4" sqref="B4:J4"/>
    </sheetView>
  </sheetViews>
  <sheetFormatPr defaultColWidth="9.140625" defaultRowHeight="12.75" x14ac:dyDescent="0.2"/>
  <cols>
    <col min="1" max="1" width="9.140625" style="32"/>
    <col min="2" max="2" width="40.42578125" style="32" customWidth="1"/>
    <col min="3" max="10" width="9.140625" style="32" customWidth="1"/>
    <col min="11" max="11" width="4.5703125" style="32" customWidth="1"/>
    <col min="12" max="16384" width="9.140625" style="32"/>
  </cols>
  <sheetData>
    <row r="2" spans="2:10" x14ac:dyDescent="0.2">
      <c r="B2" s="140" t="s">
        <v>33</v>
      </c>
      <c r="C2" s="140"/>
      <c r="D2" s="140"/>
      <c r="E2" s="140"/>
      <c r="F2" s="140"/>
      <c r="G2" s="140"/>
      <c r="H2" s="140"/>
      <c r="I2" s="140"/>
      <c r="J2" s="140"/>
    </row>
    <row r="3" spans="2:10" x14ac:dyDescent="0.2">
      <c r="B3" s="54"/>
      <c r="C3" s="55"/>
      <c r="D3" s="55"/>
      <c r="E3" s="55"/>
      <c r="F3" s="55"/>
      <c r="G3" s="55"/>
      <c r="H3" s="55"/>
      <c r="I3" s="55"/>
      <c r="J3" s="55"/>
    </row>
    <row r="4" spans="2:10" x14ac:dyDescent="0.2">
      <c r="B4" s="140" t="s">
        <v>34</v>
      </c>
      <c r="C4" s="140"/>
      <c r="D4" s="140"/>
      <c r="E4" s="140"/>
      <c r="F4" s="140"/>
      <c r="G4" s="140"/>
      <c r="H4" s="140"/>
      <c r="I4" s="140"/>
      <c r="J4" s="140"/>
    </row>
    <row r="5" spans="2:10" x14ac:dyDescent="0.2">
      <c r="B5" s="139" t="s">
        <v>35</v>
      </c>
      <c r="C5" s="139"/>
      <c r="D5" s="139"/>
      <c r="E5" s="139"/>
      <c r="F5" s="139"/>
      <c r="G5" s="139"/>
      <c r="H5" s="139"/>
      <c r="I5" s="139"/>
      <c r="J5" s="139"/>
    </row>
    <row r="6" spans="2:10" ht="12.75" customHeight="1" x14ac:dyDescent="0.2">
      <c r="B6" s="8"/>
      <c r="C6" s="137" t="s">
        <v>3</v>
      </c>
      <c r="D6" s="137"/>
      <c r="E6" s="137"/>
      <c r="F6" s="138"/>
      <c r="G6" s="143" t="s">
        <v>4</v>
      </c>
      <c r="H6" s="137"/>
      <c r="I6" s="137"/>
      <c r="J6" s="137"/>
    </row>
    <row r="7" spans="2:10" ht="12.75" customHeight="1" x14ac:dyDescent="0.2">
      <c r="B7" s="1"/>
      <c r="C7" s="62">
        <v>2022</v>
      </c>
      <c r="D7" s="62">
        <v>2023</v>
      </c>
      <c r="E7" s="62">
        <v>2024</v>
      </c>
      <c r="F7" s="63">
        <v>2025</v>
      </c>
      <c r="G7" s="62">
        <v>2026</v>
      </c>
      <c r="H7" s="62">
        <v>2027</v>
      </c>
      <c r="I7" s="62">
        <v>2028</v>
      </c>
      <c r="J7" s="62">
        <v>2029</v>
      </c>
    </row>
    <row r="8" spans="2:10" x14ac:dyDescent="0.2">
      <c r="B8" s="4"/>
      <c r="C8" s="4"/>
      <c r="D8" s="4"/>
      <c r="E8" s="4"/>
      <c r="F8" s="64"/>
      <c r="G8" s="4"/>
      <c r="H8" s="4"/>
      <c r="I8" s="4"/>
      <c r="J8" s="4"/>
    </row>
    <row r="9" spans="2:10" x14ac:dyDescent="0.2">
      <c r="B9" s="65" t="s">
        <v>36</v>
      </c>
      <c r="C9" s="66">
        <v>365.05007499999999</v>
      </c>
      <c r="D9" s="66">
        <v>384.71974999999998</v>
      </c>
      <c r="E9" s="66">
        <v>403.88825000000003</v>
      </c>
      <c r="F9" s="67">
        <v>421.49807499999997</v>
      </c>
      <c r="G9" s="66">
        <v>437.079025</v>
      </c>
      <c r="H9" s="66">
        <v>458.51634999999999</v>
      </c>
      <c r="I9" s="66">
        <v>479.58192500000001</v>
      </c>
      <c r="J9" s="66">
        <v>499.84645</v>
      </c>
    </row>
    <row r="10" spans="2:10" x14ac:dyDescent="0.2">
      <c r="B10" s="65" t="s">
        <v>6</v>
      </c>
      <c r="C10" s="66">
        <v>2.2533691189706699</v>
      </c>
      <c r="D10" s="68">
        <v>5.3882128362800596</v>
      </c>
      <c r="E10" s="68">
        <v>4.9824580100189699</v>
      </c>
      <c r="F10" s="67">
        <v>4.3600736094699499</v>
      </c>
      <c r="G10" s="66">
        <v>3.6965649249999601</v>
      </c>
      <c r="H10" s="66">
        <v>4.9046794226741799</v>
      </c>
      <c r="I10" s="66">
        <v>4.5942909124178302</v>
      </c>
      <c r="J10" s="66">
        <v>4.2254563701499004</v>
      </c>
    </row>
    <row r="11" spans="2:10" x14ac:dyDescent="0.2">
      <c r="B11" s="99" t="s">
        <v>37</v>
      </c>
      <c r="C11" s="66">
        <v>181.59517500000001</v>
      </c>
      <c r="D11" s="66">
        <v>189.46962500000001</v>
      </c>
      <c r="E11" s="66">
        <v>198.41335000000001</v>
      </c>
      <c r="F11" s="67">
        <v>206.572675</v>
      </c>
      <c r="G11" s="66">
        <v>215.060475</v>
      </c>
      <c r="H11" s="66">
        <v>225.53909999999999</v>
      </c>
      <c r="I11" s="66">
        <v>236.47897499999999</v>
      </c>
      <c r="J11" s="66">
        <v>246.921525</v>
      </c>
    </row>
    <row r="12" spans="2:10" x14ac:dyDescent="0.2">
      <c r="B12" s="65" t="s">
        <v>6</v>
      </c>
      <c r="C12" s="66">
        <v>7.76720419163843</v>
      </c>
      <c r="D12" s="68">
        <v>4.3362660929730099</v>
      </c>
      <c r="E12" s="68">
        <v>4.7204004335786998</v>
      </c>
      <c r="F12" s="67">
        <v>4.1122862952518204</v>
      </c>
      <c r="G12" s="66">
        <v>4.10886870686066</v>
      </c>
      <c r="H12" s="66">
        <v>4.8724085632192597</v>
      </c>
      <c r="I12" s="66">
        <v>4.8505447614182797</v>
      </c>
      <c r="J12" s="66">
        <v>4.4158471170639899</v>
      </c>
    </row>
    <row r="13" spans="2:10" x14ac:dyDescent="0.2">
      <c r="B13" s="65" t="s">
        <v>38</v>
      </c>
      <c r="C13" s="66">
        <v>42.582867499999999</v>
      </c>
      <c r="D13" s="66">
        <v>44.813967499999997</v>
      </c>
      <c r="E13" s="66">
        <v>47.778579999999998</v>
      </c>
      <c r="F13" s="67">
        <v>49.847697500000002</v>
      </c>
      <c r="G13" s="66">
        <v>51.660530000000001</v>
      </c>
      <c r="H13" s="66">
        <v>53.709539999999997</v>
      </c>
      <c r="I13" s="66">
        <v>56.118752499999999</v>
      </c>
      <c r="J13" s="66">
        <v>58.510152499999997</v>
      </c>
    </row>
    <row r="14" spans="2:10" x14ac:dyDescent="0.2">
      <c r="B14" s="65" t="s">
        <v>6</v>
      </c>
      <c r="C14" s="66">
        <v>3.13076332696133</v>
      </c>
      <c r="D14" s="68">
        <v>5.2394310927980703</v>
      </c>
      <c r="E14" s="68">
        <v>6.6153761101379596</v>
      </c>
      <c r="F14" s="67">
        <v>4.3306383320726498</v>
      </c>
      <c r="G14" s="66">
        <v>3.6367427001016299</v>
      </c>
      <c r="H14" s="66">
        <v>3.9662969001672899</v>
      </c>
      <c r="I14" s="66">
        <v>4.4856323476239099</v>
      </c>
      <c r="J14" s="66">
        <v>4.2613206699489696</v>
      </c>
    </row>
    <row r="15" spans="2:10" x14ac:dyDescent="0.2">
      <c r="B15" s="81" t="s">
        <v>39</v>
      </c>
      <c r="C15" s="66">
        <v>24.548745</v>
      </c>
      <c r="D15" s="66">
        <v>25.200801999999999</v>
      </c>
      <c r="E15" s="66">
        <v>26.2807925</v>
      </c>
      <c r="F15" s="67">
        <v>27.204914250000002</v>
      </c>
      <c r="G15" s="66">
        <v>28.099843249999999</v>
      </c>
      <c r="H15" s="66">
        <v>29.57060925</v>
      </c>
      <c r="I15" s="66">
        <v>31.325361999999998</v>
      </c>
      <c r="J15" s="66">
        <v>32.962817749999999</v>
      </c>
    </row>
    <row r="16" spans="2:10" x14ac:dyDescent="0.2">
      <c r="B16" s="65" t="s">
        <v>6</v>
      </c>
      <c r="C16" s="66">
        <v>-5.4935627720459097</v>
      </c>
      <c r="D16" s="68">
        <v>2.6561724438458798</v>
      </c>
      <c r="E16" s="68">
        <v>4.2855401982841501</v>
      </c>
      <c r="F16" s="67">
        <v>3.5163389764597301</v>
      </c>
      <c r="G16" s="66">
        <v>3.2895858144452701</v>
      </c>
      <c r="H16" s="66">
        <v>5.2340719018067796</v>
      </c>
      <c r="I16" s="66">
        <v>5.9341109111574903</v>
      </c>
      <c r="J16" s="66">
        <v>5.2272524416477602</v>
      </c>
    </row>
    <row r="17" spans="2:10" x14ac:dyDescent="0.2">
      <c r="B17" s="6" t="s">
        <v>83</v>
      </c>
      <c r="C17" s="66">
        <v>70.474702500000006</v>
      </c>
      <c r="D17" s="66">
        <v>79.341309999999893</v>
      </c>
      <c r="E17" s="66">
        <v>82.9843975</v>
      </c>
      <c r="F17" s="67">
        <v>84.51446</v>
      </c>
      <c r="G17" s="66">
        <v>86.786732499999999</v>
      </c>
      <c r="H17" s="66">
        <v>91.51173</v>
      </c>
      <c r="I17" s="66">
        <v>96.338627500000001</v>
      </c>
      <c r="J17" s="66">
        <v>100.71203</v>
      </c>
    </row>
    <row r="18" spans="2:10" x14ac:dyDescent="0.2">
      <c r="B18" s="65" t="s">
        <v>6</v>
      </c>
      <c r="C18" s="66">
        <v>6.4792902760843303</v>
      </c>
      <c r="D18" s="68">
        <v>12.581262758789199</v>
      </c>
      <c r="E18" s="68">
        <v>4.5916654262451804</v>
      </c>
      <c r="F18" s="67">
        <v>1.8437953953934501</v>
      </c>
      <c r="G18" s="66">
        <v>2.6886197935832499</v>
      </c>
      <c r="H18" s="66">
        <v>5.4443776875687799</v>
      </c>
      <c r="I18" s="66">
        <v>5.27462162500915</v>
      </c>
      <c r="J18" s="66">
        <v>4.5396147043925899</v>
      </c>
    </row>
    <row r="19" spans="2:10" x14ac:dyDescent="0.2">
      <c r="B19" s="65" t="s">
        <v>84</v>
      </c>
      <c r="C19" s="66">
        <v>23.684750000000001</v>
      </c>
      <c r="D19" s="66">
        <v>27.395029999999998</v>
      </c>
      <c r="E19" s="66">
        <v>28.669029999999999</v>
      </c>
      <c r="F19" s="67">
        <v>29.208850000000002</v>
      </c>
      <c r="G19" s="66">
        <v>29.95637</v>
      </c>
      <c r="H19" s="66">
        <v>31.087700000000002</v>
      </c>
      <c r="I19" s="66">
        <v>32.516570000000002</v>
      </c>
      <c r="J19" s="66">
        <v>34.078710000000001</v>
      </c>
    </row>
    <row r="20" spans="2:10" x14ac:dyDescent="0.2">
      <c r="B20" s="65" t="s">
        <v>6</v>
      </c>
      <c r="C20" s="66">
        <v>6.4273161385236701</v>
      </c>
      <c r="D20" s="68">
        <v>15.665269846631199</v>
      </c>
      <c r="E20" s="68">
        <v>4.6504785722081703</v>
      </c>
      <c r="F20" s="67">
        <v>1.8829377903612301</v>
      </c>
      <c r="G20" s="66">
        <v>2.5592243446763399</v>
      </c>
      <c r="H20" s="66">
        <v>3.7765924242490101</v>
      </c>
      <c r="I20" s="66">
        <v>4.5962551105421099</v>
      </c>
      <c r="J20" s="66">
        <v>4.8041352455071298</v>
      </c>
    </row>
    <row r="21" spans="2:10" x14ac:dyDescent="0.2">
      <c r="B21" s="65" t="s">
        <v>85</v>
      </c>
      <c r="C21" s="66">
        <v>33.865920000000003</v>
      </c>
      <c r="D21" s="66">
        <v>36.94641</v>
      </c>
      <c r="E21" s="66">
        <v>38.09693</v>
      </c>
      <c r="F21" s="67">
        <v>38.580620000000003</v>
      </c>
      <c r="G21" s="66">
        <v>39.693190000000001</v>
      </c>
      <c r="H21" s="66">
        <v>42.44256</v>
      </c>
      <c r="I21" s="66">
        <v>44.706400000000002</v>
      </c>
      <c r="J21" s="66">
        <v>46.573950000000004</v>
      </c>
    </row>
    <row r="22" spans="2:10" x14ac:dyDescent="0.2">
      <c r="B22" s="65" t="s">
        <v>6</v>
      </c>
      <c r="C22" s="66">
        <v>5.4253102280785903</v>
      </c>
      <c r="D22" s="68">
        <v>9.0961355840916092</v>
      </c>
      <c r="E22" s="68">
        <v>3.1140237982526502</v>
      </c>
      <c r="F22" s="67">
        <v>1.2696298625637299</v>
      </c>
      <c r="G22" s="66">
        <v>2.8837535529496301</v>
      </c>
      <c r="H22" s="66">
        <v>6.9265533961871002</v>
      </c>
      <c r="I22" s="66">
        <v>5.3338912638634497</v>
      </c>
      <c r="J22" s="66">
        <v>4.1773661041819503</v>
      </c>
    </row>
    <row r="23" spans="2:10" x14ac:dyDescent="0.2">
      <c r="B23" s="65" t="s">
        <v>76</v>
      </c>
      <c r="C23" s="66">
        <v>12.92404</v>
      </c>
      <c r="D23" s="66">
        <v>14.99987</v>
      </c>
      <c r="E23" s="66">
        <v>16.218440000000001</v>
      </c>
      <c r="F23" s="67">
        <v>16.725000000000001</v>
      </c>
      <c r="G23" s="66">
        <v>17.137170000000001</v>
      </c>
      <c r="H23" s="66">
        <v>17.981459999999998</v>
      </c>
      <c r="I23" s="66">
        <v>19.115659999999998</v>
      </c>
      <c r="J23" s="66">
        <v>20.059370000000001</v>
      </c>
    </row>
    <row r="24" spans="2:10" x14ac:dyDescent="0.2">
      <c r="B24" s="65" t="s">
        <v>6</v>
      </c>
      <c r="C24" s="66">
        <v>9.4444213918977091</v>
      </c>
      <c r="D24" s="68">
        <v>16.061773253564599</v>
      </c>
      <c r="E24" s="68">
        <v>8.1238704068768701</v>
      </c>
      <c r="F24" s="67">
        <v>3.12335835012491</v>
      </c>
      <c r="G24" s="66">
        <v>2.4643946188340702</v>
      </c>
      <c r="H24" s="66">
        <v>4.9266594192623101</v>
      </c>
      <c r="I24" s="66">
        <v>6.3076079472968303</v>
      </c>
      <c r="J24" s="66">
        <v>4.9368423585688603</v>
      </c>
    </row>
    <row r="25" spans="2:10" x14ac:dyDescent="0.2">
      <c r="B25" s="65" t="s">
        <v>41</v>
      </c>
      <c r="C25" s="66">
        <v>70.815732499999996</v>
      </c>
      <c r="D25" s="66">
        <v>72.344197500000007</v>
      </c>
      <c r="E25" s="66">
        <v>76.7711975</v>
      </c>
      <c r="F25" s="67">
        <v>82.991612500000002</v>
      </c>
      <c r="G25" s="66">
        <v>86.009950000000003</v>
      </c>
      <c r="H25" s="66">
        <v>89.132279999999994</v>
      </c>
      <c r="I25" s="66">
        <v>91.397357499999998</v>
      </c>
      <c r="J25" s="66">
        <v>94.108772500000001</v>
      </c>
    </row>
    <row r="26" spans="2:10" x14ac:dyDescent="0.2">
      <c r="B26" s="65" t="s">
        <v>6</v>
      </c>
      <c r="C26" s="66">
        <v>-8.9049228201838506</v>
      </c>
      <c r="D26" s="68">
        <v>2.1583692578482001</v>
      </c>
      <c r="E26" s="68">
        <v>6.1193573955948297</v>
      </c>
      <c r="F26" s="67">
        <v>8.1025374132010803</v>
      </c>
      <c r="G26" s="66">
        <v>3.6369187307934299</v>
      </c>
      <c r="H26" s="66">
        <v>3.6301962738032101</v>
      </c>
      <c r="I26" s="66">
        <v>2.54125385326167</v>
      </c>
      <c r="J26" s="66">
        <v>2.9666229682843999</v>
      </c>
    </row>
    <row r="27" spans="2:10" x14ac:dyDescent="0.2">
      <c r="B27" s="65" t="s">
        <v>42</v>
      </c>
      <c r="C27" s="66">
        <v>4.2215059999999998</v>
      </c>
      <c r="D27" s="66">
        <v>4.3566089999999997</v>
      </c>
      <c r="E27" s="66">
        <v>4.4644069999999996</v>
      </c>
      <c r="F27" s="67">
        <v>4.6743870000000003</v>
      </c>
      <c r="G27" s="66">
        <v>4.8772405000000001</v>
      </c>
      <c r="H27" s="66">
        <v>5.0751662499999997</v>
      </c>
      <c r="I27" s="66">
        <v>5.2779177500000003</v>
      </c>
      <c r="J27" s="66">
        <v>5.4661795</v>
      </c>
    </row>
    <row r="28" spans="2:10" x14ac:dyDescent="0.2">
      <c r="B28" s="65" t="s">
        <v>6</v>
      </c>
      <c r="C28" s="66">
        <v>-0.171822931101517</v>
      </c>
      <c r="D28" s="68">
        <v>3.2003507752920299</v>
      </c>
      <c r="E28" s="68">
        <v>2.47435562842568</v>
      </c>
      <c r="F28" s="67">
        <v>4.7034242173708796</v>
      </c>
      <c r="G28" s="66">
        <v>4.3396813314772604</v>
      </c>
      <c r="H28" s="66">
        <v>4.0581503003593999</v>
      </c>
      <c r="I28" s="66">
        <v>3.9949725784844898</v>
      </c>
      <c r="J28" s="66">
        <v>3.5669701370393501</v>
      </c>
    </row>
    <row r="29" spans="2:10" x14ac:dyDescent="0.2">
      <c r="B29" s="6" t="s">
        <v>43</v>
      </c>
      <c r="C29" s="66">
        <v>29.188685</v>
      </c>
      <c r="D29" s="66">
        <v>30.806742499999999</v>
      </c>
      <c r="E29" s="66">
        <v>32.804482499999999</v>
      </c>
      <c r="F29" s="67">
        <v>34.307657499999998</v>
      </c>
      <c r="G29" s="66">
        <v>35.41574</v>
      </c>
      <c r="H29" s="66">
        <v>36.022097500000001</v>
      </c>
      <c r="I29" s="66">
        <v>37.355052499999999</v>
      </c>
      <c r="J29" s="66">
        <v>38.8350425</v>
      </c>
    </row>
    <row r="30" spans="2:10" x14ac:dyDescent="0.2">
      <c r="B30" s="69" t="s">
        <v>6</v>
      </c>
      <c r="C30" s="70">
        <v>8.4244464123598206</v>
      </c>
      <c r="D30" s="71">
        <v>5.5434408915646598</v>
      </c>
      <c r="E30" s="71">
        <v>6.4847492395536399</v>
      </c>
      <c r="F30" s="72">
        <v>4.5822243957057003</v>
      </c>
      <c r="G30" s="70">
        <v>3.2298401603198799</v>
      </c>
      <c r="H30" s="70">
        <v>1.71211303222804</v>
      </c>
      <c r="I30" s="70">
        <v>3.7003814117154001</v>
      </c>
      <c r="J30" s="70">
        <v>3.9619540087649501</v>
      </c>
    </row>
    <row r="31" spans="2:10" x14ac:dyDescent="0.2">
      <c r="B31" s="6"/>
      <c r="C31" s="3"/>
      <c r="D31" s="3"/>
      <c r="E31" s="3"/>
      <c r="F31" s="3"/>
      <c r="G31" s="3"/>
      <c r="H31" s="3"/>
      <c r="I31" s="3"/>
      <c r="J31" s="3"/>
    </row>
    <row r="32" spans="2:10" x14ac:dyDescent="0.2">
      <c r="B32" s="142" t="s">
        <v>44</v>
      </c>
      <c r="C32" s="142"/>
      <c r="D32" s="142"/>
      <c r="E32" s="142"/>
      <c r="F32" s="142"/>
      <c r="G32" s="142"/>
      <c r="H32" s="142"/>
      <c r="I32" s="142"/>
      <c r="J32" s="142"/>
    </row>
    <row r="33" spans="2:10" x14ac:dyDescent="0.2">
      <c r="B33" s="141" t="s">
        <v>45</v>
      </c>
      <c r="C33" s="141"/>
      <c r="D33" s="141"/>
      <c r="E33" s="141"/>
      <c r="F33" s="141"/>
      <c r="G33" s="141"/>
      <c r="H33" s="141"/>
      <c r="I33" s="141"/>
      <c r="J33" s="141"/>
    </row>
    <row r="34" spans="2:10" x14ac:dyDescent="0.2">
      <c r="B34" s="8"/>
      <c r="C34" s="137" t="s">
        <v>3</v>
      </c>
      <c r="D34" s="137"/>
      <c r="E34" s="137"/>
      <c r="F34" s="138"/>
      <c r="G34" s="137" t="s">
        <v>4</v>
      </c>
      <c r="H34" s="137"/>
      <c r="I34" s="137"/>
      <c r="J34" s="137"/>
    </row>
    <row r="35" spans="2:10" x14ac:dyDescent="0.2">
      <c r="B35" s="1"/>
      <c r="C35" s="62">
        <v>2022</v>
      </c>
      <c r="D35" s="62">
        <v>2023</v>
      </c>
      <c r="E35" s="62">
        <v>2024</v>
      </c>
      <c r="F35" s="63">
        <v>2025</v>
      </c>
      <c r="G35" s="62">
        <v>2026</v>
      </c>
      <c r="H35" s="62">
        <v>2027</v>
      </c>
      <c r="I35" s="62">
        <v>2028</v>
      </c>
      <c r="J35" s="62">
        <v>2029</v>
      </c>
    </row>
    <row r="36" spans="2:10" x14ac:dyDescent="0.2">
      <c r="B36" s="81" t="s">
        <v>62</v>
      </c>
      <c r="C36" s="12">
        <v>340.69450000000001</v>
      </c>
      <c r="D36" s="12">
        <v>342.726</v>
      </c>
      <c r="E36" s="12">
        <v>347.3648</v>
      </c>
      <c r="F36" s="73">
        <v>353.89409999999998</v>
      </c>
      <c r="G36" s="12">
        <v>354.40699999999998</v>
      </c>
      <c r="H36" s="12">
        <v>363.83479999999997</v>
      </c>
      <c r="I36" s="12">
        <v>375.33269999999999</v>
      </c>
      <c r="J36" s="12">
        <v>385.2294</v>
      </c>
    </row>
    <row r="37" spans="2:10" x14ac:dyDescent="0.2">
      <c r="B37" s="65" t="s">
        <v>6</v>
      </c>
      <c r="C37" s="66">
        <v>-3.1607015405570502</v>
      </c>
      <c r="D37" s="66">
        <v>0.59628200631356398</v>
      </c>
      <c r="E37" s="66">
        <v>1.3535010474839899</v>
      </c>
      <c r="F37" s="67">
        <v>1.8796665637968999</v>
      </c>
      <c r="G37" s="66">
        <v>0.14493036193596801</v>
      </c>
      <c r="H37" s="66">
        <v>2.6601619042513298</v>
      </c>
      <c r="I37" s="66">
        <v>3.1601979799623399</v>
      </c>
      <c r="J37" s="66">
        <v>2.63678064820891</v>
      </c>
    </row>
    <row r="38" spans="2:10" s="43" customFormat="1" x14ac:dyDescent="0.2">
      <c r="B38" s="65" t="s">
        <v>61</v>
      </c>
      <c r="C38" s="89">
        <v>5.9034719999999998</v>
      </c>
      <c r="D38" s="89">
        <v>5.9303499999999998</v>
      </c>
      <c r="E38" s="89">
        <v>5.9571680000000002</v>
      </c>
      <c r="F38" s="90">
        <v>5.9727870000000003</v>
      </c>
      <c r="G38" s="89">
        <v>5.9973247909999996</v>
      </c>
      <c r="H38" s="89">
        <v>6.006164032</v>
      </c>
      <c r="I38" s="89">
        <v>6.0146162749999998</v>
      </c>
      <c r="J38" s="89">
        <v>6.0229137149999996</v>
      </c>
    </row>
    <row r="39" spans="2:10" x14ac:dyDescent="0.2">
      <c r="B39" s="65" t="s">
        <v>6</v>
      </c>
      <c r="C39" s="66">
        <v>0.362861875838138</v>
      </c>
      <c r="D39" s="66">
        <v>0.45529139462336898</v>
      </c>
      <c r="E39" s="66">
        <v>0.45221614238619701</v>
      </c>
      <c r="F39" s="67">
        <v>0.26218834184297202</v>
      </c>
      <c r="G39" s="66">
        <v>0.41082648686450102</v>
      </c>
      <c r="H39" s="66">
        <v>0.14738639823650401</v>
      </c>
      <c r="I39" s="66">
        <v>0.140726143258285</v>
      </c>
      <c r="J39" s="66">
        <v>0.13795460293100001</v>
      </c>
    </row>
    <row r="40" spans="2:10" x14ac:dyDescent="0.2">
      <c r="B40" s="65" t="s">
        <v>59</v>
      </c>
      <c r="C40" s="91">
        <v>61836.504856802901</v>
      </c>
      <c r="D40" s="91">
        <v>64873.026043994003</v>
      </c>
      <c r="E40" s="91">
        <v>67798.700657762194</v>
      </c>
      <c r="F40" s="92">
        <v>70569.748259899396</v>
      </c>
      <c r="G40" s="91">
        <v>72878.998592157397</v>
      </c>
      <c r="H40" s="91">
        <v>76340.963642865696</v>
      </c>
      <c r="I40" s="91">
        <v>79736.080087669397</v>
      </c>
      <c r="J40" s="91">
        <v>82990.803729287698</v>
      </c>
    </row>
    <row r="41" spans="2:10" ht="15" x14ac:dyDescent="0.25">
      <c r="B41" s="65" t="s">
        <v>6</v>
      </c>
      <c r="C41" s="93">
        <v>1.88367211516082</v>
      </c>
      <c r="D41" s="93">
        <v>4.9105640660365797</v>
      </c>
      <c r="E41" s="93">
        <v>4.5098476087489896</v>
      </c>
      <c r="F41" s="67">
        <v>4.0871691865085298</v>
      </c>
      <c r="G41" s="66">
        <v>3.2722949836144499</v>
      </c>
      <c r="H41" s="66">
        <v>4.7502917405355802</v>
      </c>
      <c r="I41" s="66">
        <v>4.4473062465998296</v>
      </c>
      <c r="J41" s="66">
        <v>4.0818706387870201</v>
      </c>
    </row>
    <row r="42" spans="2:10" x14ac:dyDescent="0.2">
      <c r="B42" s="65" t="s">
        <v>67</v>
      </c>
      <c r="C42" s="66">
        <v>48.7447625</v>
      </c>
      <c r="D42" s="66">
        <v>43.510899999999999</v>
      </c>
      <c r="E42" s="66">
        <v>45.988624999999999</v>
      </c>
      <c r="F42" s="67">
        <v>49.636704999999999</v>
      </c>
      <c r="G42" s="66">
        <v>50.765667499999999</v>
      </c>
      <c r="H42" s="66">
        <v>54.033922500000003</v>
      </c>
      <c r="I42" s="66">
        <v>56.552055000000003</v>
      </c>
      <c r="J42" s="66">
        <v>58.604527500000003</v>
      </c>
    </row>
    <row r="43" spans="2:10" x14ac:dyDescent="0.2">
      <c r="B43" s="65" t="s">
        <v>6</v>
      </c>
      <c r="C43" s="66">
        <v>23.9671236924911</v>
      </c>
      <c r="D43" s="66">
        <v>-10.737281774631599</v>
      </c>
      <c r="E43" s="66">
        <v>5.69449264437187</v>
      </c>
      <c r="F43" s="67">
        <v>7.9325702823252504</v>
      </c>
      <c r="G43" s="66">
        <v>2.2744509330343301</v>
      </c>
      <c r="H43" s="66">
        <v>6.4379238192820099</v>
      </c>
      <c r="I43" s="66">
        <v>4.6602807708435199</v>
      </c>
      <c r="J43" s="66">
        <v>3.62935086974294</v>
      </c>
    </row>
    <row r="44" spans="2:10" x14ac:dyDescent="0.2">
      <c r="B44" s="74" t="s">
        <v>68</v>
      </c>
      <c r="C44" s="66">
        <v>316.30532499999998</v>
      </c>
      <c r="D44" s="66">
        <v>341.20887499999998</v>
      </c>
      <c r="E44" s="66">
        <v>357.89962500000001</v>
      </c>
      <c r="F44" s="67">
        <v>371.8614</v>
      </c>
      <c r="G44" s="66">
        <v>386.31337500000001</v>
      </c>
      <c r="H44" s="66">
        <v>404.48244999999997</v>
      </c>
      <c r="I44" s="66">
        <v>423.02985000000001</v>
      </c>
      <c r="J44" s="66">
        <v>441.24189999999999</v>
      </c>
    </row>
    <row r="45" spans="2:10" x14ac:dyDescent="0.2">
      <c r="B45" s="69" t="s">
        <v>6</v>
      </c>
      <c r="C45" s="70">
        <v>-0.43418839766192702</v>
      </c>
      <c r="D45" s="70">
        <v>7.8732629619814496</v>
      </c>
      <c r="E45" s="70">
        <v>4.8916517778149604</v>
      </c>
      <c r="F45" s="72">
        <v>3.9010309105520702</v>
      </c>
      <c r="G45" s="70">
        <v>3.8863875088944502</v>
      </c>
      <c r="H45" s="70">
        <v>4.7031959481081698</v>
      </c>
      <c r="I45" s="70">
        <v>4.5854647092846701</v>
      </c>
      <c r="J45" s="70">
        <v>4.3051453697652704</v>
      </c>
    </row>
    <row r="46" spans="2:10" ht="12.75" customHeight="1" x14ac:dyDescent="0.2">
      <c r="B46" s="82" t="s">
        <v>60</v>
      </c>
      <c r="C46" s="94">
        <v>403.57029999999997</v>
      </c>
      <c r="D46" s="94">
        <v>431.91390000000001</v>
      </c>
      <c r="E46" s="94">
        <v>453.29860000000002</v>
      </c>
      <c r="F46" s="95">
        <v>473.03739999999999</v>
      </c>
      <c r="G46" s="94">
        <v>496.46039999999999</v>
      </c>
      <c r="H46" s="94">
        <v>517.37090000000001</v>
      </c>
      <c r="I46" s="94">
        <v>537.55470000000003</v>
      </c>
      <c r="J46" s="94">
        <v>558.19240000000002</v>
      </c>
    </row>
    <row r="47" spans="2:10" ht="12" customHeight="1" x14ac:dyDescent="0.2">
      <c r="B47" s="65" t="s">
        <v>6</v>
      </c>
      <c r="C47" s="66">
        <v>9.3694452506833894</v>
      </c>
      <c r="D47" s="66">
        <v>7.0232125604882301</v>
      </c>
      <c r="E47" s="66">
        <v>4.9511488285049303</v>
      </c>
      <c r="F47" s="67">
        <v>4.3544806888880601</v>
      </c>
      <c r="G47" s="66">
        <v>4.9516169334602198</v>
      </c>
      <c r="H47" s="66">
        <v>4.2119170028465502</v>
      </c>
      <c r="I47" s="66">
        <v>3.9012244407252199</v>
      </c>
      <c r="J47" s="66">
        <v>3.83918138935441</v>
      </c>
    </row>
    <row r="48" spans="2:10" x14ac:dyDescent="0.2">
      <c r="B48" s="65" t="s">
        <v>63</v>
      </c>
      <c r="C48" s="96">
        <v>341.87520000000001</v>
      </c>
      <c r="D48" s="96">
        <v>347.10820000000001</v>
      </c>
      <c r="E48" s="96">
        <v>354.38209999999998</v>
      </c>
      <c r="F48" s="97">
        <v>359.60309999999998</v>
      </c>
      <c r="G48" s="98">
        <v>364.8297</v>
      </c>
      <c r="H48" s="98">
        <v>369.17450000000002</v>
      </c>
      <c r="I48" s="98">
        <v>375.94170000000003</v>
      </c>
      <c r="J48" s="98">
        <v>382.18259999999998</v>
      </c>
    </row>
    <row r="49" spans="2:11" x14ac:dyDescent="0.2">
      <c r="B49" s="69" t="s">
        <v>6</v>
      </c>
      <c r="C49" s="70">
        <v>2.0984409073234902</v>
      </c>
      <c r="D49" s="70">
        <v>1.53067552135983</v>
      </c>
      <c r="E49" s="70">
        <v>2.09557135210287</v>
      </c>
      <c r="F49" s="72">
        <v>1.47326854262672</v>
      </c>
      <c r="G49" s="70">
        <v>1.4534357462435701</v>
      </c>
      <c r="H49" s="70">
        <v>1.1909118144712401</v>
      </c>
      <c r="I49" s="70">
        <v>1.8330626844486699</v>
      </c>
      <c r="J49" s="70">
        <v>1.66007122912939</v>
      </c>
    </row>
    <row r="51" spans="2:11" x14ac:dyDescent="0.2">
      <c r="B51" s="32" t="s">
        <v>50</v>
      </c>
      <c r="J51" s="56" t="s">
        <v>82</v>
      </c>
      <c r="K51" s="56"/>
    </row>
  </sheetData>
  <mergeCells count="9">
    <mergeCell ref="C34:F34"/>
    <mergeCell ref="G34:J34"/>
    <mergeCell ref="B5:J5"/>
    <mergeCell ref="B2:J2"/>
    <mergeCell ref="B33:J33"/>
    <mergeCell ref="B32:J32"/>
    <mergeCell ref="G6:J6"/>
    <mergeCell ref="C6:F6"/>
    <mergeCell ref="B4:J4"/>
  </mergeCells>
  <phoneticPr fontId="0" type="noConversion"/>
  <printOptions horizontalCentered="1"/>
  <pageMargins left="0.25" right="0.25" top="0.75" bottom="0.75" header="0.3" footer="0.3"/>
  <pageSetup scale="91" fitToHeight="0" orientation="portrait" r:id="rId1"/>
  <headerFooter>
    <oddHeader>&amp;L&amp;"Times New Roman,Regular"ECONOMIC OUTLOOK - WISCONSIN&amp;R&amp;"Times New Roman,Regular"May 2026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79998168889431442"/>
    <pageSetUpPr fitToPage="1"/>
  </sheetPr>
  <dimension ref="B1:J48"/>
  <sheetViews>
    <sheetView showGridLines="0" zoomScale="90" zoomScaleNormal="90" zoomScaleSheetLayoutView="106" zoomScalePageLayoutView="76" workbookViewId="0">
      <selection activeCell="B3" sqref="B3:J3"/>
    </sheetView>
  </sheetViews>
  <sheetFormatPr defaultColWidth="9.140625" defaultRowHeight="12.75" x14ac:dyDescent="0.2"/>
  <cols>
    <col min="1" max="1" width="9.140625" style="5"/>
    <col min="2" max="2" width="33.85546875" style="5" customWidth="1"/>
    <col min="3" max="10" width="9.140625" style="5" customWidth="1"/>
    <col min="11" max="16384" width="9.140625" style="5"/>
  </cols>
  <sheetData>
    <row r="1" spans="2:10" x14ac:dyDescent="0.2">
      <c r="B1" s="144" t="s">
        <v>46</v>
      </c>
      <c r="C1" s="144"/>
      <c r="D1" s="144"/>
      <c r="E1" s="144"/>
      <c r="F1" s="144"/>
      <c r="G1" s="144"/>
      <c r="H1" s="144"/>
      <c r="I1" s="144"/>
      <c r="J1" s="144"/>
    </row>
    <row r="2" spans="2:10" x14ac:dyDescent="0.2">
      <c r="B2" s="146"/>
      <c r="C2" s="146"/>
      <c r="D2" s="146"/>
      <c r="E2" s="146"/>
      <c r="F2" s="146"/>
      <c r="G2" s="146"/>
      <c r="H2" s="146"/>
      <c r="I2" s="146"/>
      <c r="J2" s="146"/>
    </row>
    <row r="3" spans="2:10" x14ac:dyDescent="0.2">
      <c r="B3" s="144" t="s">
        <v>47</v>
      </c>
      <c r="C3" s="144"/>
      <c r="D3" s="144"/>
      <c r="E3" s="144"/>
      <c r="F3" s="144"/>
      <c r="G3" s="144"/>
      <c r="H3" s="144"/>
      <c r="I3" s="144"/>
      <c r="J3" s="144"/>
    </row>
    <row r="4" spans="2:10" x14ac:dyDescent="0.2">
      <c r="B4" s="146" t="s">
        <v>48</v>
      </c>
      <c r="C4" s="146"/>
      <c r="D4" s="146"/>
      <c r="E4" s="146"/>
      <c r="F4" s="146"/>
      <c r="G4" s="146"/>
      <c r="H4" s="146"/>
      <c r="I4" s="146"/>
      <c r="J4" s="146"/>
    </row>
    <row r="5" spans="2:10" x14ac:dyDescent="0.2">
      <c r="B5" s="9"/>
      <c r="C5" s="19" t="s">
        <v>3</v>
      </c>
      <c r="D5" s="19"/>
      <c r="E5" s="19"/>
      <c r="F5" s="20"/>
      <c r="G5" s="145" t="s">
        <v>4</v>
      </c>
      <c r="H5" s="145"/>
      <c r="I5" s="145"/>
      <c r="J5" s="145"/>
    </row>
    <row r="6" spans="2:10" x14ac:dyDescent="0.2">
      <c r="B6" s="2"/>
      <c r="C6" s="10" t="s">
        <v>64</v>
      </c>
      <c r="D6" s="10" t="s">
        <v>65</v>
      </c>
      <c r="E6" s="10" t="s">
        <v>66</v>
      </c>
      <c r="F6" s="21" t="s">
        <v>70</v>
      </c>
      <c r="G6" s="10" t="s">
        <v>71</v>
      </c>
      <c r="H6" s="10" t="s">
        <v>73</v>
      </c>
      <c r="I6" s="10" t="s">
        <v>78</v>
      </c>
      <c r="J6" s="10" t="s">
        <v>79</v>
      </c>
    </row>
    <row r="7" spans="2:10" x14ac:dyDescent="0.2">
      <c r="B7" s="4"/>
      <c r="C7" s="15"/>
      <c r="D7" s="15"/>
      <c r="E7" s="15"/>
      <c r="F7" s="16"/>
      <c r="G7" s="17"/>
      <c r="H7" s="17"/>
      <c r="I7" s="17"/>
      <c r="J7" s="17"/>
    </row>
    <row r="8" spans="2:10" x14ac:dyDescent="0.2">
      <c r="B8" s="6" t="s">
        <v>36</v>
      </c>
      <c r="C8" s="18">
        <v>415.39229999999998</v>
      </c>
      <c r="D8" s="18">
        <v>420.01150000000001</v>
      </c>
      <c r="E8" s="25">
        <v>424.16800000000001</v>
      </c>
      <c r="F8" s="26">
        <v>426.4205</v>
      </c>
      <c r="G8" s="18">
        <v>430.93520000000001</v>
      </c>
      <c r="H8" s="18">
        <v>434.89069999999998</v>
      </c>
      <c r="I8" s="18">
        <v>438.41460000000001</v>
      </c>
      <c r="J8" s="18">
        <v>444.07560000000001</v>
      </c>
    </row>
    <row r="9" spans="2:10" x14ac:dyDescent="0.2">
      <c r="B9" s="29" t="s">
        <v>6</v>
      </c>
      <c r="C9" s="37">
        <v>5.7604158543605299</v>
      </c>
      <c r="D9" s="37">
        <v>4.5227816357830797</v>
      </c>
      <c r="E9" s="28">
        <v>4.0176120302607998</v>
      </c>
      <c r="F9" s="38">
        <v>2.1411385164357801</v>
      </c>
      <c r="G9" s="37">
        <v>4.3027068908027601</v>
      </c>
      <c r="H9" s="37">
        <v>3.7224107735504202</v>
      </c>
      <c r="I9" s="37">
        <v>3.2807901829024799</v>
      </c>
      <c r="J9" s="37">
        <v>5.2658765034369202</v>
      </c>
    </row>
    <row r="10" spans="2:10" x14ac:dyDescent="0.2">
      <c r="B10" s="39" t="s">
        <v>37</v>
      </c>
      <c r="C10" s="37">
        <v>203.70849999999999</v>
      </c>
      <c r="D10" s="37">
        <v>205.43530000000001</v>
      </c>
      <c r="E10" s="28">
        <v>207.38759999999999</v>
      </c>
      <c r="F10" s="38">
        <v>209.7593</v>
      </c>
      <c r="G10" s="37">
        <v>211.69829999999999</v>
      </c>
      <c r="H10" s="37">
        <v>213.94049999999999</v>
      </c>
      <c r="I10" s="37">
        <v>215.93549999999999</v>
      </c>
      <c r="J10" s="37">
        <v>218.66759999999999</v>
      </c>
    </row>
    <row r="11" spans="2:10" x14ac:dyDescent="0.2">
      <c r="B11" s="29" t="s">
        <v>6</v>
      </c>
      <c r="C11" s="37">
        <v>5.0168019029673303</v>
      </c>
      <c r="D11" s="37">
        <v>3.4340854705493502</v>
      </c>
      <c r="E11" s="28">
        <v>3.8558251351828998</v>
      </c>
      <c r="F11" s="38">
        <v>4.6534999639711296</v>
      </c>
      <c r="G11" s="37">
        <v>3.7491582729550998</v>
      </c>
      <c r="H11" s="37">
        <v>4.3043794809526501</v>
      </c>
      <c r="I11" s="37">
        <v>3.7825077755690502</v>
      </c>
      <c r="J11" s="37">
        <v>5.1578182097612402</v>
      </c>
    </row>
    <row r="12" spans="2:10" x14ac:dyDescent="0.2">
      <c r="B12" s="29" t="s">
        <v>38</v>
      </c>
      <c r="C12" s="37">
        <v>49.011099999999999</v>
      </c>
      <c r="D12" s="37">
        <v>49.606780000000001</v>
      </c>
      <c r="E12" s="28">
        <v>50.127960000000002</v>
      </c>
      <c r="F12" s="38">
        <v>50.644950000000001</v>
      </c>
      <c r="G12" s="37">
        <v>51.043840000000003</v>
      </c>
      <c r="H12" s="37">
        <v>51.428469999999997</v>
      </c>
      <c r="I12" s="37">
        <v>51.838079999999998</v>
      </c>
      <c r="J12" s="37">
        <v>52.33173</v>
      </c>
    </row>
    <row r="13" spans="2:10" x14ac:dyDescent="0.2">
      <c r="B13" s="29" t="s">
        <v>6</v>
      </c>
      <c r="C13" s="37">
        <v>5.5992591474331501</v>
      </c>
      <c r="D13" s="37">
        <v>4.9509444699676601</v>
      </c>
      <c r="E13" s="28">
        <v>4.2691836155496601</v>
      </c>
      <c r="F13" s="38">
        <v>4.1896221088457004</v>
      </c>
      <c r="G13" s="37">
        <v>3.18789851881407</v>
      </c>
      <c r="H13" s="37">
        <v>3.0483547239849398</v>
      </c>
      <c r="I13" s="37">
        <v>3.22412577235007</v>
      </c>
      <c r="J13" s="37">
        <v>3.86392674667559</v>
      </c>
    </row>
    <row r="14" spans="2:10" x14ac:dyDescent="0.2">
      <c r="B14" s="40" t="s">
        <v>39</v>
      </c>
      <c r="C14" s="37">
        <v>27.377542999999999</v>
      </c>
      <c r="D14" s="37">
        <v>27.380742000000001</v>
      </c>
      <c r="E14" s="28">
        <v>27.391327</v>
      </c>
      <c r="F14" s="38">
        <v>26.670045000000002</v>
      </c>
      <c r="G14" s="37">
        <v>27.940435000000001</v>
      </c>
      <c r="H14" s="37">
        <v>28.306545</v>
      </c>
      <c r="I14" s="37">
        <v>27.848141999999999</v>
      </c>
      <c r="J14" s="37">
        <v>28.304251000000001</v>
      </c>
    </row>
    <row r="15" spans="2:10" x14ac:dyDescent="0.2">
      <c r="B15" s="29" t="s">
        <v>6</v>
      </c>
      <c r="C15" s="37">
        <v>1.65082061632759</v>
      </c>
      <c r="D15" s="37">
        <v>4.6747229827781497E-2</v>
      </c>
      <c r="E15" s="28">
        <v>0.154723923765098</v>
      </c>
      <c r="F15" s="38">
        <v>-10.1242135802093</v>
      </c>
      <c r="G15" s="37">
        <v>20.458557811282599</v>
      </c>
      <c r="H15" s="37">
        <v>5.3452124337875597</v>
      </c>
      <c r="I15" s="37">
        <v>-6.3220360993647997</v>
      </c>
      <c r="J15" s="37">
        <v>6.71409074946554</v>
      </c>
    </row>
    <row r="16" spans="2:10" s="3" customFormat="1" x14ac:dyDescent="0.2">
      <c r="B16" s="29" t="s">
        <v>40</v>
      </c>
      <c r="C16" s="37">
        <v>84.224720000000005</v>
      </c>
      <c r="D16" s="37">
        <v>84.422330000000002</v>
      </c>
      <c r="E16" s="28">
        <v>84.540329999999997</v>
      </c>
      <c r="F16" s="38">
        <v>84.870459999999994</v>
      </c>
      <c r="G16" s="37">
        <v>85.724930000000001</v>
      </c>
      <c r="H16" s="37">
        <v>86.146630000000002</v>
      </c>
      <c r="I16" s="37">
        <v>87.034819999999996</v>
      </c>
      <c r="J16" s="37">
        <v>88.240549999999999</v>
      </c>
    </row>
    <row r="17" spans="2:10" s="3" customFormat="1" x14ac:dyDescent="0.2">
      <c r="B17" s="29" t="s">
        <v>6</v>
      </c>
      <c r="C17" s="37">
        <v>4.11243762320328</v>
      </c>
      <c r="D17" s="37">
        <v>0.94179734506512003</v>
      </c>
      <c r="E17" s="28">
        <v>0.56026707442162704</v>
      </c>
      <c r="F17" s="38">
        <v>1.5711733115640401</v>
      </c>
      <c r="G17" s="37">
        <v>4.0883998900794003</v>
      </c>
      <c r="H17" s="37">
        <v>1.98225590302272</v>
      </c>
      <c r="I17" s="37">
        <v>4.1883045169921704</v>
      </c>
      <c r="J17" s="37">
        <v>5.6575859166405804</v>
      </c>
    </row>
    <row r="18" spans="2:10" x14ac:dyDescent="0.2">
      <c r="B18" s="29" t="s">
        <v>41</v>
      </c>
      <c r="C18" s="37">
        <v>80.367410000000007</v>
      </c>
      <c r="D18" s="37">
        <v>82.645409999999998</v>
      </c>
      <c r="E18" s="28">
        <v>84.470820000000003</v>
      </c>
      <c r="F18" s="38">
        <v>84.482810000000001</v>
      </c>
      <c r="G18" s="37">
        <v>85.121250000000003</v>
      </c>
      <c r="H18" s="37">
        <v>85.574119999999894</v>
      </c>
      <c r="I18" s="37">
        <v>86.26688</v>
      </c>
      <c r="J18" s="37">
        <v>87.077550000000002</v>
      </c>
    </row>
    <row r="19" spans="2:10" x14ac:dyDescent="0.2">
      <c r="B19" s="29" t="s">
        <v>6</v>
      </c>
      <c r="C19" s="37">
        <v>12.043709563996501</v>
      </c>
      <c r="D19" s="37">
        <v>11.8291603035691</v>
      </c>
      <c r="E19" s="28">
        <v>9.1319427110796596</v>
      </c>
      <c r="F19" s="38">
        <v>5.67890927426484E-2</v>
      </c>
      <c r="G19" s="37">
        <v>3.0572543914131298</v>
      </c>
      <c r="H19" s="37">
        <v>2.1451608733757501</v>
      </c>
      <c r="I19" s="37">
        <v>3.2777095988296399</v>
      </c>
      <c r="J19" s="37">
        <v>3.8122108486631001</v>
      </c>
    </row>
    <row r="20" spans="2:10" x14ac:dyDescent="0.2">
      <c r="B20" s="29" t="s">
        <v>42</v>
      </c>
      <c r="C20" s="37">
        <v>4.5882189999999996</v>
      </c>
      <c r="D20" s="37">
        <v>4.6454690000000003</v>
      </c>
      <c r="E20" s="28">
        <v>4.6869350000000001</v>
      </c>
      <c r="F20" s="38">
        <v>4.7769250000000003</v>
      </c>
      <c r="G20" s="37">
        <v>4.8143089999999997</v>
      </c>
      <c r="H20" s="37">
        <v>4.8562430000000001</v>
      </c>
      <c r="I20" s="37">
        <v>4.8928250000000002</v>
      </c>
      <c r="J20" s="37">
        <v>4.9455850000000003</v>
      </c>
    </row>
    <row r="21" spans="2:10" x14ac:dyDescent="0.2">
      <c r="B21" s="29" t="s">
        <v>6</v>
      </c>
      <c r="C21" s="37">
        <v>2.5541871373706102</v>
      </c>
      <c r="D21" s="37">
        <v>5.0852372757229798</v>
      </c>
      <c r="E21" s="28">
        <v>3.6185372674626999</v>
      </c>
      <c r="F21" s="38">
        <v>7.9041053652964202</v>
      </c>
      <c r="G21" s="37">
        <v>3.1673214325589698</v>
      </c>
      <c r="H21" s="37">
        <v>3.5299000552093398</v>
      </c>
      <c r="I21" s="37">
        <v>3.0474123479965201</v>
      </c>
      <c r="J21" s="37">
        <v>4.3835231128456602</v>
      </c>
    </row>
    <row r="22" spans="2:10" x14ac:dyDescent="0.2">
      <c r="B22" s="29" t="s">
        <v>49</v>
      </c>
      <c r="C22" s="37">
        <v>33.885170000000002</v>
      </c>
      <c r="D22" s="37">
        <v>34.124560000000002</v>
      </c>
      <c r="E22" s="28">
        <v>34.436950000000003</v>
      </c>
      <c r="F22" s="38">
        <v>34.783949999999997</v>
      </c>
      <c r="G22" s="37">
        <v>35.407850000000003</v>
      </c>
      <c r="H22" s="37">
        <v>35.361829999999998</v>
      </c>
      <c r="I22" s="37">
        <v>35.401649999999997</v>
      </c>
      <c r="J22" s="37">
        <v>35.491630000000001</v>
      </c>
    </row>
    <row r="23" spans="2:10" x14ac:dyDescent="0.2">
      <c r="B23" s="30" t="s">
        <v>6</v>
      </c>
      <c r="C23" s="31">
        <v>7.4428506170363704</v>
      </c>
      <c r="D23" s="31">
        <v>2.85598463577867</v>
      </c>
      <c r="E23" s="31">
        <v>3.7123509337267899</v>
      </c>
      <c r="F23" s="41">
        <v>4.0918847899882902</v>
      </c>
      <c r="G23" s="31">
        <v>7.3699212373465599</v>
      </c>
      <c r="H23" s="31">
        <v>-0.518872042322859</v>
      </c>
      <c r="I23" s="31">
        <v>0.451190572936988</v>
      </c>
      <c r="J23" s="31">
        <v>1.02055845962762</v>
      </c>
    </row>
    <row r="24" spans="2:10" x14ac:dyDescent="0.2">
      <c r="B24" s="42"/>
      <c r="C24" s="43"/>
      <c r="D24" s="43"/>
      <c r="E24" s="43"/>
      <c r="F24" s="43"/>
      <c r="G24" s="43"/>
      <c r="H24" s="43"/>
      <c r="I24" s="43"/>
      <c r="J24" s="43"/>
    </row>
    <row r="25" spans="2:10" s="14" customFormat="1" x14ac:dyDescent="0.2">
      <c r="B25" s="32" t="s">
        <v>50</v>
      </c>
      <c r="C25" s="27"/>
      <c r="D25" s="27"/>
      <c r="E25" s="27"/>
      <c r="F25" s="27"/>
      <c r="G25" s="27"/>
      <c r="H25" s="27"/>
      <c r="I25" s="27"/>
      <c r="J25" s="27"/>
    </row>
    <row r="26" spans="2:10" x14ac:dyDescent="0.2">
      <c r="B26" s="32"/>
      <c r="C26" s="32"/>
      <c r="D26" s="32"/>
      <c r="E26" s="32"/>
      <c r="F26" s="32"/>
      <c r="G26" s="32"/>
      <c r="H26" s="32"/>
      <c r="I26" s="32"/>
      <c r="J26" s="32"/>
    </row>
    <row r="27" spans="2:10" x14ac:dyDescent="0.2">
      <c r="B27" s="32"/>
      <c r="C27" s="32"/>
      <c r="D27" s="32"/>
      <c r="E27" s="32"/>
      <c r="F27" s="32"/>
      <c r="G27" s="32"/>
      <c r="H27" s="32"/>
      <c r="I27" s="32"/>
      <c r="J27" s="32"/>
    </row>
    <row r="28" spans="2:10" x14ac:dyDescent="0.2">
      <c r="B28" s="32"/>
      <c r="C28" s="32"/>
      <c r="D28" s="32"/>
      <c r="E28" s="32"/>
      <c r="F28" s="32"/>
      <c r="G28" s="32"/>
      <c r="H28" s="32"/>
      <c r="I28" s="32"/>
      <c r="J28" s="32"/>
    </row>
    <row r="29" spans="2:10" x14ac:dyDescent="0.2">
      <c r="B29" s="32"/>
      <c r="C29" s="32"/>
      <c r="D29" s="32"/>
      <c r="E29" s="32"/>
      <c r="F29" s="32"/>
      <c r="G29" s="32"/>
      <c r="H29" s="32"/>
      <c r="I29" s="32"/>
      <c r="J29" s="32"/>
    </row>
    <row r="30" spans="2:10" x14ac:dyDescent="0.2">
      <c r="B30" s="32"/>
      <c r="C30" s="32"/>
      <c r="D30" s="32"/>
      <c r="E30" s="32"/>
      <c r="F30" s="32"/>
      <c r="G30" s="32"/>
      <c r="H30" s="32"/>
      <c r="I30" s="32"/>
      <c r="J30" s="32"/>
    </row>
    <row r="31" spans="2:10" x14ac:dyDescent="0.2">
      <c r="B31" s="32"/>
      <c r="C31" s="32"/>
      <c r="D31" s="32"/>
      <c r="E31" s="32"/>
      <c r="F31" s="32"/>
      <c r="G31" s="32"/>
      <c r="H31" s="32"/>
      <c r="I31" s="32"/>
      <c r="J31" s="32"/>
    </row>
    <row r="32" spans="2:10" x14ac:dyDescent="0.2">
      <c r="B32" s="32"/>
      <c r="C32" s="32"/>
      <c r="D32" s="32"/>
      <c r="E32" s="32"/>
      <c r="F32" s="32"/>
      <c r="G32" s="32"/>
      <c r="H32" s="32"/>
      <c r="I32" s="32"/>
      <c r="J32" s="32"/>
    </row>
    <row r="33" spans="2:10" x14ac:dyDescent="0.2">
      <c r="B33" s="32"/>
      <c r="C33" s="32"/>
      <c r="D33" s="32"/>
      <c r="E33" s="32"/>
      <c r="F33" s="32"/>
      <c r="G33" s="32"/>
      <c r="H33" s="32"/>
      <c r="I33" s="32"/>
      <c r="J33" s="32"/>
    </row>
    <row r="34" spans="2:10" x14ac:dyDescent="0.2">
      <c r="B34" s="32"/>
      <c r="C34" s="32"/>
      <c r="D34" s="32"/>
      <c r="E34" s="32"/>
      <c r="F34" s="32"/>
      <c r="G34" s="32"/>
      <c r="H34" s="32"/>
      <c r="I34" s="32"/>
      <c r="J34" s="32"/>
    </row>
    <row r="35" spans="2:10" x14ac:dyDescent="0.2">
      <c r="B35" s="32"/>
      <c r="C35" s="32"/>
      <c r="D35" s="32"/>
      <c r="E35" s="32"/>
      <c r="F35" s="32"/>
      <c r="G35" s="32"/>
      <c r="H35" s="32"/>
      <c r="I35" s="32"/>
      <c r="J35" s="32"/>
    </row>
    <row r="36" spans="2:10" x14ac:dyDescent="0.2">
      <c r="B36" s="32"/>
      <c r="C36" s="32"/>
      <c r="D36" s="32"/>
      <c r="E36" s="32"/>
      <c r="F36" s="32"/>
      <c r="G36" s="32"/>
      <c r="H36" s="32"/>
      <c r="I36" s="32"/>
      <c r="J36" s="32"/>
    </row>
    <row r="37" spans="2:10" x14ac:dyDescent="0.2">
      <c r="B37" s="32"/>
      <c r="C37" s="32"/>
      <c r="D37" s="32"/>
      <c r="E37" s="32"/>
      <c r="F37" s="32"/>
      <c r="G37" s="32"/>
      <c r="H37" s="32"/>
      <c r="I37" s="32"/>
      <c r="J37" s="32"/>
    </row>
    <row r="38" spans="2:10" x14ac:dyDescent="0.2">
      <c r="B38" s="32"/>
      <c r="C38" s="32"/>
      <c r="D38" s="32"/>
      <c r="E38" s="32"/>
      <c r="F38" s="32"/>
      <c r="G38" s="32"/>
      <c r="H38" s="32"/>
      <c r="I38" s="32"/>
      <c r="J38" s="32"/>
    </row>
    <row r="39" spans="2:10" x14ac:dyDescent="0.2">
      <c r="B39" s="32"/>
      <c r="C39" s="32"/>
      <c r="D39" s="32"/>
      <c r="E39" s="32"/>
      <c r="F39" s="32"/>
      <c r="G39" s="32"/>
      <c r="H39" s="32"/>
      <c r="I39" s="32"/>
      <c r="J39" s="32"/>
    </row>
    <row r="40" spans="2:10" x14ac:dyDescent="0.2">
      <c r="B40" s="32"/>
      <c r="C40" s="32"/>
      <c r="D40" s="32"/>
      <c r="E40" s="32"/>
      <c r="F40" s="32"/>
      <c r="G40" s="32"/>
      <c r="H40" s="32"/>
      <c r="I40" s="32"/>
      <c r="J40" s="32"/>
    </row>
    <row r="41" spans="2:10" x14ac:dyDescent="0.2">
      <c r="B41" s="32"/>
      <c r="C41" s="32"/>
      <c r="D41" s="32"/>
      <c r="E41" s="32"/>
      <c r="F41" s="32"/>
      <c r="G41" s="32"/>
      <c r="H41" s="32"/>
      <c r="I41" s="32"/>
      <c r="J41" s="32"/>
    </row>
    <row r="42" spans="2:10" x14ac:dyDescent="0.2">
      <c r="B42" s="32"/>
      <c r="C42" s="32"/>
      <c r="D42" s="32"/>
      <c r="E42" s="32"/>
      <c r="F42" s="32"/>
      <c r="G42" s="32"/>
      <c r="H42" s="32"/>
      <c r="I42" s="32"/>
      <c r="J42" s="32"/>
    </row>
    <row r="43" spans="2:10" x14ac:dyDescent="0.2">
      <c r="B43" s="32"/>
      <c r="C43" s="32"/>
      <c r="D43" s="32"/>
      <c r="E43" s="32"/>
      <c r="F43" s="32"/>
      <c r="G43" s="32"/>
      <c r="H43" s="32"/>
      <c r="I43" s="32"/>
      <c r="J43" s="32"/>
    </row>
    <row r="44" spans="2:10" x14ac:dyDescent="0.2">
      <c r="B44" s="32"/>
      <c r="C44" s="32"/>
      <c r="D44" s="32"/>
      <c r="E44" s="32"/>
      <c r="F44" s="32"/>
      <c r="G44" s="32"/>
      <c r="H44" s="32"/>
      <c r="I44" s="32"/>
      <c r="J44" s="32"/>
    </row>
    <row r="45" spans="2:10" x14ac:dyDescent="0.2">
      <c r="B45" s="32"/>
      <c r="C45" s="32"/>
      <c r="D45" s="32"/>
      <c r="E45" s="32"/>
      <c r="F45" s="32"/>
      <c r="G45" s="32"/>
      <c r="H45" s="32"/>
      <c r="I45" s="32"/>
      <c r="J45" s="32"/>
    </row>
    <row r="46" spans="2:10" x14ac:dyDescent="0.2">
      <c r="B46" s="32"/>
      <c r="C46" s="32"/>
      <c r="D46" s="32"/>
      <c r="E46" s="32"/>
      <c r="F46" s="32"/>
      <c r="G46" s="32"/>
      <c r="H46" s="32"/>
      <c r="I46" s="32"/>
      <c r="J46" s="32"/>
    </row>
    <row r="47" spans="2:10" x14ac:dyDescent="0.2">
      <c r="B47" s="32"/>
      <c r="C47" s="32"/>
      <c r="D47" s="32"/>
      <c r="E47" s="32"/>
      <c r="F47" s="32"/>
      <c r="G47" s="32"/>
      <c r="H47" s="32"/>
      <c r="I47" s="32"/>
      <c r="J47" s="32"/>
    </row>
    <row r="48" spans="2:10" x14ac:dyDescent="0.2">
      <c r="B48" s="32"/>
      <c r="C48" s="32"/>
      <c r="D48" s="32"/>
      <c r="E48" s="32"/>
      <c r="F48" s="32"/>
      <c r="G48" s="32"/>
      <c r="H48" s="32"/>
      <c r="I48" s="32"/>
      <c r="J48" s="32"/>
    </row>
  </sheetData>
  <mergeCells count="5">
    <mergeCell ref="B1:J1"/>
    <mergeCell ref="G5:J5"/>
    <mergeCell ref="B3:J3"/>
    <mergeCell ref="B2:J2"/>
    <mergeCell ref="B4:J4"/>
  </mergeCells>
  <phoneticPr fontId="0" type="noConversion"/>
  <printOptions horizontalCentered="1"/>
  <pageMargins left="0.25" right="0.25" top="0.75" bottom="0.75" header="0.3" footer="0.3"/>
  <pageSetup scale="97" fitToHeight="0" orientation="portrait" r:id="rId1"/>
  <headerFooter>
    <oddHeader>&amp;L&amp;"Times New Roman,Regular"ECONOMIC OUTLOOK - WISCONSIN&amp;R&amp;"Times New Roman,Regular"May 2026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0587-1E22-4ABD-8AE0-BCFBE94FC1FF}">
  <sheetPr>
    <tabColor theme="3" tint="0.79998168889431442"/>
    <pageSetUpPr fitToPage="1"/>
  </sheetPr>
  <dimension ref="B2:G15"/>
  <sheetViews>
    <sheetView showGridLines="0" tabSelected="1" zoomScaleNormal="100" zoomScaleSheetLayoutView="106" zoomScalePageLayoutView="76" workbookViewId="0">
      <selection activeCell="B4" sqref="B4:G4"/>
    </sheetView>
  </sheetViews>
  <sheetFormatPr defaultColWidth="9.140625" defaultRowHeight="12.75" x14ac:dyDescent="0.2"/>
  <cols>
    <col min="1" max="1" width="9.140625" style="100"/>
    <col min="2" max="2" width="29.7109375" style="100" customWidth="1"/>
    <col min="3" max="4" width="14.42578125" style="100" customWidth="1"/>
    <col min="5" max="5" width="16" style="100" customWidth="1"/>
    <col min="6" max="6" width="22.140625" style="100" customWidth="1"/>
    <col min="7" max="7" width="14.42578125" style="100" customWidth="1"/>
    <col min="8" max="16384" width="9.140625" style="100"/>
  </cols>
  <sheetData>
    <row r="2" spans="2:7" ht="12.75" customHeight="1" x14ac:dyDescent="0.2">
      <c r="B2" s="147" t="s">
        <v>51</v>
      </c>
      <c r="C2" s="147"/>
      <c r="D2" s="147"/>
      <c r="E2" s="147"/>
      <c r="F2" s="147"/>
      <c r="G2" s="147"/>
    </row>
    <row r="3" spans="2:7" ht="12.75" customHeight="1" x14ac:dyDescent="0.25">
      <c r="B3" s="101"/>
      <c r="C3" s="102"/>
      <c r="D3" s="102"/>
      <c r="E3" s="102"/>
      <c r="F3" s="102"/>
      <c r="G3" s="102"/>
    </row>
    <row r="4" spans="2:7" ht="12.75" customHeight="1" x14ac:dyDescent="0.2">
      <c r="B4" s="147" t="s">
        <v>86</v>
      </c>
      <c r="C4" s="147"/>
      <c r="D4" s="147"/>
      <c r="E4" s="147"/>
      <c r="F4" s="147"/>
      <c r="G4" s="147"/>
    </row>
    <row r="5" spans="2:7" ht="12.75" customHeight="1" x14ac:dyDescent="0.2">
      <c r="B5" s="148" t="s">
        <v>58</v>
      </c>
      <c r="C5" s="148"/>
      <c r="D5" s="148"/>
      <c r="E5" s="148"/>
      <c r="F5" s="148"/>
      <c r="G5" s="148"/>
    </row>
    <row r="6" spans="2:7" ht="17.25" x14ac:dyDescent="0.25">
      <c r="B6" s="103"/>
      <c r="C6" s="104" t="s">
        <v>69</v>
      </c>
      <c r="D6" s="104" t="s">
        <v>77</v>
      </c>
      <c r="E6" s="104" t="s">
        <v>52</v>
      </c>
      <c r="F6" s="104" t="s">
        <v>72</v>
      </c>
      <c r="G6" s="104" t="s">
        <v>53</v>
      </c>
    </row>
    <row r="7" spans="2:7" ht="15" x14ac:dyDescent="0.2">
      <c r="B7" s="105" t="s">
        <v>74</v>
      </c>
      <c r="C7" s="106">
        <v>7915.67</v>
      </c>
      <c r="D7" s="106">
        <v>8264.59</v>
      </c>
      <c r="E7" s="107">
        <f>D7/C7-1</f>
        <v>4.4079654659681333E-2</v>
      </c>
      <c r="F7" s="106">
        <f>SUM('[2]Current Forecast'!$I$140:$I$149)</f>
        <v>8091.163250334871</v>
      </c>
      <c r="G7" s="106">
        <f>ROUND(D7-F7,0)</f>
        <v>173</v>
      </c>
    </row>
    <row r="8" spans="2:7" ht="15" x14ac:dyDescent="0.2">
      <c r="B8" s="105" t="s">
        <v>54</v>
      </c>
      <c r="C8" s="106">
        <v>5742.4</v>
      </c>
      <c r="D8" s="106">
        <v>6002.8649999999998</v>
      </c>
      <c r="E8" s="107">
        <f t="shared" ref="E8:E11" si="0">D8/C8-1</f>
        <v>4.5358212594037273E-2</v>
      </c>
      <c r="F8" s="106">
        <f>SUM('[2]Current Forecast'!$J$140:$J$149)</f>
        <v>5945.1327309868684</v>
      </c>
      <c r="G8" s="106">
        <f t="shared" ref="G8:G11" si="1">ROUND(D8-F8,0)</f>
        <v>58</v>
      </c>
    </row>
    <row r="9" spans="2:7" ht="15" x14ac:dyDescent="0.2">
      <c r="B9" s="105" t="s">
        <v>55</v>
      </c>
      <c r="C9" s="106">
        <v>2160.0749999999998</v>
      </c>
      <c r="D9" s="106">
        <v>2401.4690000000001</v>
      </c>
      <c r="E9" s="107">
        <f t="shared" si="0"/>
        <v>0.11175260118282937</v>
      </c>
      <c r="F9" s="106">
        <f>SUM('[2]Current Forecast'!$K$140:$K$149)</f>
        <v>2322.9134226872679</v>
      </c>
      <c r="G9" s="106">
        <f t="shared" si="1"/>
        <v>79</v>
      </c>
    </row>
    <row r="10" spans="2:7" ht="15" x14ac:dyDescent="0.2">
      <c r="B10" s="105" t="s">
        <v>56</v>
      </c>
      <c r="C10" s="106">
        <f>C11-SUM(C7:C9)</f>
        <v>935.61300000000119</v>
      </c>
      <c r="D10" s="106">
        <f>D11-SUM(D7:D9)</f>
        <v>970.57300000000032</v>
      </c>
      <c r="E10" s="107">
        <f>D10/C10-1</f>
        <v>3.7365876703294054E-2</v>
      </c>
      <c r="F10" s="106">
        <f>SUM('[2]Current Forecast'!$Q$140:$T$149)</f>
        <v>933.30350228733721</v>
      </c>
      <c r="G10" s="106">
        <f t="shared" si="1"/>
        <v>37</v>
      </c>
    </row>
    <row r="11" spans="2:7" ht="15" x14ac:dyDescent="0.2">
      <c r="B11" s="108" t="s">
        <v>75</v>
      </c>
      <c r="C11" s="109">
        <v>16753.758000000002</v>
      </c>
      <c r="D11" s="109">
        <v>17639.496999999999</v>
      </c>
      <c r="E11" s="110">
        <f t="shared" si="0"/>
        <v>5.2868078911011862E-2</v>
      </c>
      <c r="F11" s="109">
        <f>SUM('[2]Current Forecast'!$V$140:$V$149)</f>
        <v>17292.512906296346</v>
      </c>
      <c r="G11" s="109">
        <f t="shared" si="1"/>
        <v>347</v>
      </c>
    </row>
    <row r="12" spans="2:7" ht="15" x14ac:dyDescent="0.2">
      <c r="B12" s="111"/>
      <c r="C12" s="112"/>
      <c r="D12" s="112"/>
      <c r="E12" s="113"/>
      <c r="F12" s="112"/>
      <c r="G12" s="112"/>
    </row>
    <row r="13" spans="2:7" x14ac:dyDescent="0.2">
      <c r="B13" s="100" t="s">
        <v>57</v>
      </c>
    </row>
    <row r="14" spans="2:7" x14ac:dyDescent="0.2">
      <c r="B14" s="114" t="s">
        <v>80</v>
      </c>
      <c r="C14" s="115"/>
      <c r="D14" s="115"/>
      <c r="E14" s="115"/>
      <c r="F14" s="115"/>
      <c r="G14" s="115"/>
    </row>
    <row r="15" spans="2:7" ht="26.25" customHeight="1" x14ac:dyDescent="0.2">
      <c r="B15" s="149"/>
      <c r="C15" s="149"/>
      <c r="D15" s="149"/>
      <c r="E15" s="149"/>
      <c r="F15" s="149"/>
      <c r="G15" s="149"/>
    </row>
  </sheetData>
  <mergeCells count="4">
    <mergeCell ref="B2:G2"/>
    <mergeCell ref="B4:G4"/>
    <mergeCell ref="B5:G5"/>
    <mergeCell ref="B15:G15"/>
  </mergeCells>
  <printOptions horizontalCentered="1"/>
  <pageMargins left="0.25" right="0.25" top="0.75" bottom="0.75" header="0.3" footer="0.3"/>
  <pageSetup fitToHeight="0" orientation="portrait" r:id="rId1"/>
  <headerFooter>
    <oddHeader>&amp;L&amp;"Times New Roman,Regular"ECONOMIC OUTLOOK - WISCONSIN&amp;R&amp;"Times New Roman,Regular"May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51</Value>
    </_x002e_Owner>
    <EffectiveDate xmlns="7b1f4bc1-1c69-4382-97c7-524a76d943bf" xsi:nil="true"/>
    <County xmlns="7b1f4bc1-1c69-4382-97c7-524a76d943bf" xsi:nil="true"/>
    <_x002e_DocumentType xmlns="9e30f06f-ad7a-453a-8e08-8a8878e30bd1">
      <Value>123</Value>
    </_x002e_DocumentType>
    <_x002e_DocumentYear xmlns="9e30f06f-ad7a-453a-8e08-8a8878e30bd1">2026</_x002e_DocumentYear>
    <_dlc_DocId xmlns="bb65cc95-6d4e-4879-a879-9838761499af">33E6D4FPPFNA-16-7330</_dlc_DocId>
    <_dlc_DocIdUrl xmlns="bb65cc95-6d4e-4879-a879-9838761499af">
      <Url>https://revenue-auth-prod.wi.gov/_layouts/15/DocIdRedir.aspx?ID=33E6D4FPPFNA-16-7330</Url>
      <Description>33E6D4FPPFNA-16-7330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4BF8B79AF6B84B9E84ABAAC1B3A307" ma:contentTypeVersion="13" ma:contentTypeDescription="Create a new document." ma:contentTypeScope="" ma:versionID="59f2e697326ac0f74a525bfdb730c8a4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176ec75937db0315753b899b9ccf7cdd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  <xsd:element ref="ns4:Coun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  <xsd:element name="County" ma:index="18" nillable="true" ma:displayName="County" ma:description="Holds county name" ma:internalName="Count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618757B-D700-4311-BCE5-8B318E18A2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592ADB-B438-4D26-8A8B-4C520C39AEAB}">
  <ds:schemaRefs>
    <ds:schemaRef ds:uri="1930334e-52c3-4a2e-81c7-073a558f4dda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64ad325-2162-4475-bd33-46bfaf620f11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1621EC0-1E3B-460C-B21B-D96F6375A5EC}"/>
</file>

<file path=customXml/itemProps4.xml><?xml version="1.0" encoding="utf-8"?>
<ds:datastoreItem xmlns:ds="http://schemas.openxmlformats.org/officeDocument/2006/customXml" ds:itemID="{C7A3D78F-8F0C-42A4-9F46-72E9262500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Appendix 1</vt:lpstr>
      <vt:lpstr>Appendix 2</vt:lpstr>
      <vt:lpstr>Appendix 2 (y-o-y)</vt:lpstr>
      <vt:lpstr>Appendix 3</vt:lpstr>
      <vt:lpstr>Appendix 4</vt:lpstr>
      <vt:lpstr>Appendix 5</vt:lpstr>
      <vt:lpstr>'Appendix 1'!Print_Area</vt:lpstr>
      <vt:lpstr>'Appendix 3'!Print_Area</vt:lpstr>
      <vt:lpstr>'Appendix 4'!Print_Area</vt:lpstr>
      <vt:lpstr>'Appendix 5'!Print_Area</vt:lpstr>
    </vt:vector>
  </TitlesOfParts>
  <Manager/>
  <Company>Wi Department of Revenue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Wisconsin Economic Forecast - Appendices - May 2026</dc:title>
  <dc:subject/>
  <dc:creator>Soria, Romina N;FTE;11/16/2005</dc:creator>
  <cp:keywords/>
  <dc:description/>
  <cp:lastModifiedBy>Soria, Romina N - DOR</cp:lastModifiedBy>
  <cp:revision/>
  <cp:lastPrinted>2026-05-29T13:14:17Z</cp:lastPrinted>
  <dcterms:created xsi:type="dcterms:W3CDTF">1996-04-11T22:04:44Z</dcterms:created>
  <dcterms:modified xsi:type="dcterms:W3CDTF">2026-06-04T14:27:12Z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0x010100324BF8B79AF6B84B9E84ABAAC1B3A307</vt:lpwstr>
  </property>
  <property fmtid="{D5CDD505-2E9C-101B-9397-08002B2CF9AE}" pid="3" name="_dlc_DocIdItemGuid">
    <vt:lpwstr>bd334005-e09f-4b57-aade-25ce8bdd2ea4</vt:lpwstr>
  </property>
</Properties>
</file>