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nttncnh\Downloads\"/>
    </mc:Choice>
  </mc:AlternateContent>
  <xr:revisionPtr revIDLastSave="0" documentId="13_ncr:1_{B319E63D-AFB5-413D-AB67-679AC2326A5E}" xr6:coauthVersionLast="47" xr6:coauthVersionMax="47" xr10:uidLastSave="{00000000-0000-0000-0000-000000000000}"/>
  <bookViews>
    <workbookView xWindow="780" yWindow="705" windowWidth="19215" windowHeight="15495" tabRatio="783" xr2:uid="{00000000-000D-0000-FFFF-FFFF00000000}"/>
  </bookViews>
  <sheets>
    <sheet name="Appendix 1" sheetId="20" r:id="rId1"/>
    <sheet name="Appendix 2" sheetId="21" r:id="rId2"/>
    <sheet name="Appendix 2 (y-o-y)" sheetId="36" r:id="rId3"/>
    <sheet name="Appendix 3" sheetId="9" r:id="rId4"/>
    <sheet name="Appendix 4" sheetId="17" r:id="rId5"/>
    <sheet name="Appendix 5" sheetId="40" r:id="rId6"/>
  </sheets>
  <externalReferences>
    <externalReference r:id="rId7"/>
  </externalReferences>
  <definedNames>
    <definedName name="_xlnm._FilterDatabase" localSheetId="4" hidden="1">'Appendix 4'!$B$1:$B$25</definedName>
    <definedName name="_xlnm._FilterDatabase" localSheetId="5" hidden="1">'Appendix 5'!$B$2:$B$11</definedName>
    <definedName name="_SC01">#REF!</definedName>
    <definedName name="a">#REF!</definedName>
    <definedName name="_xlnm.Database" localSheetId="2">#REF!</definedName>
    <definedName name="_xlnm.Database" localSheetId="5">#REF!</definedName>
    <definedName name="_xlnm.Database">#REF!</definedName>
    <definedName name="datat">#REF!</definedName>
    <definedName name="DRI_Mnemonics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41585.5810532407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'Appendix 1'!$A$1:$J$48</definedName>
    <definedName name="_xlnm.Print_Area" localSheetId="3">'Appendix 3'!$B$2:$J$52</definedName>
    <definedName name="_xlnm.Print_Area" localSheetId="4">'Appendix 4'!$B$1:$J$25</definedName>
    <definedName name="_xlnm.Print_Area" localSheetId="5">'Appendix 5'!$B$2:$G$15</definedName>
    <definedName name="ttt">#REF!</definedName>
    <definedName name="z" localSheetId="5">'[1]Appendix 3'!#REF!</definedName>
    <definedName name="z">'Appendix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40" l="1"/>
  <c r="G8" i="40"/>
  <c r="G9" i="40"/>
  <c r="G10" i="40"/>
  <c r="G11" i="40"/>
  <c r="E11" i="40" l="1"/>
  <c r="F10" i="40"/>
  <c r="D10" i="40"/>
  <c r="C10" i="40"/>
  <c r="E9" i="40"/>
  <c r="E8" i="40"/>
  <c r="E7" i="40"/>
  <c r="E10" i="40" l="1"/>
</calcChain>
</file>

<file path=xl/sharedStrings.xml><?xml version="1.0" encoding="utf-8"?>
<sst xmlns="http://schemas.openxmlformats.org/spreadsheetml/2006/main" count="256" uniqueCount="86">
  <si>
    <t>Employment (Annual)</t>
  </si>
  <si>
    <t>Table 1. Wisconsin CES Employment Forecast: Industry Detail</t>
  </si>
  <si>
    <t>(Thousands of jobs)</t>
  </si>
  <si>
    <t>History</t>
  </si>
  <si>
    <t>Forecast</t>
  </si>
  <si>
    <t>Total Nonfarm</t>
  </si>
  <si>
    <t xml:space="preserve">  % Change</t>
  </si>
  <si>
    <t>Private Nonfarm</t>
  </si>
  <si>
    <t>Natural Resources &amp; Mining</t>
  </si>
  <si>
    <t>Construction</t>
  </si>
  <si>
    <t>Manufacturing</t>
  </si>
  <si>
    <t>Trade, Transportation &amp; Utilities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</si>
  <si>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</si>
  <si>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</si>
  <si>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</si>
  <si>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</si>
  <si>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</si>
  <si>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Other Services</t>
  </si>
  <si>
    <t>Government</t>
  </si>
  <si>
    <t>Federal Government</t>
  </si>
  <si>
    <t>State &amp; Local Government</t>
  </si>
  <si>
    <t>Table 2. Wisconsin Household Survey Employment Measures</t>
  </si>
  <si>
    <t>Labor Force</t>
  </si>
  <si>
    <t>Employment</t>
  </si>
  <si>
    <t>Unemployment Rate (%)</t>
  </si>
  <si>
    <t>Source: Bureau of Labor Statistics</t>
  </si>
  <si>
    <t>Employment (Quarterly)</t>
  </si>
  <si>
    <t>Table 3. Wisconsin CES Employment Forecast: Industry Detail</t>
  </si>
  <si>
    <t>(Thousands of jobs, seasonally adjusted data, annual rate of change)</t>
  </si>
  <si>
    <t>Table 4. Wisconsin Household Survey Employment Measures</t>
  </si>
  <si>
    <t>Table 3b. Wisconsin CES Employment Forecast: Industry Detail</t>
  </si>
  <si>
    <t>(Thousands of jobs, year-over-year change)</t>
  </si>
  <si>
    <t>Table 4b. Wisconsin Household Survey Employment Measures</t>
  </si>
  <si>
    <t>Wisconsin Personal Income (Annual)</t>
  </si>
  <si>
    <t>Table 5. Wisconsin Personal Income by Major Source</t>
  </si>
  <si>
    <t>($ Billions)</t>
  </si>
  <si>
    <t>Total Personal Income</t>
  </si>
  <si>
    <t>Wages and Salaries</t>
  </si>
  <si>
    <t>Supplements to Wages and Salaries</t>
  </si>
  <si>
    <t>Proprietor's Income</t>
  </si>
  <si>
    <t>Property Income</t>
  </si>
  <si>
    <t>Personal Current Transfer Receipts</t>
  </si>
  <si>
    <t>Residence Adjustment</t>
  </si>
  <si>
    <t>Contributions to Govt. Social Ins.</t>
  </si>
  <si>
    <t>Table 6. Wisconsin Related Income Measures</t>
  </si>
  <si>
    <t>(Different units)</t>
  </si>
  <si>
    <t>Wisconsin Personal Income (Quarterly)</t>
  </si>
  <si>
    <t>Table 7. Wisconsin Personal Income by Major Source</t>
  </si>
  <si>
    <t>($ Billions, seasonally adjusted, annual rate of change)</t>
  </si>
  <si>
    <t>Contributions to Government Social Ins.</t>
  </si>
  <si>
    <t>Source: Bureau of Economic Analysis</t>
  </si>
  <si>
    <t>General Purposes Revenues</t>
  </si>
  <si>
    <t>Annual Change</t>
  </si>
  <si>
    <t>$ Difference</t>
  </si>
  <si>
    <t>General Sales Tax</t>
  </si>
  <si>
    <t>Corporate Franchise Tax</t>
  </si>
  <si>
    <t>Other Revenues</t>
  </si>
  <si>
    <t>Source: Wisconsin Department of Revenue</t>
  </si>
  <si>
    <t>($ Millions)</t>
  </si>
  <si>
    <t>Per Capita Income ($)</t>
  </si>
  <si>
    <t>GDP ($ Billions)</t>
  </si>
  <si>
    <t>Population (Millions)</t>
  </si>
  <si>
    <t>2024:4</t>
  </si>
  <si>
    <t>Real Personal Income (2017 $ Billions)*</t>
  </si>
  <si>
    <t xml:space="preserve">Real GDP (chained 2017 $ Billions) </t>
  </si>
  <si>
    <t>2025:1</t>
  </si>
  <si>
    <t>2025:2</t>
  </si>
  <si>
    <t>2025:3</t>
  </si>
  <si>
    <t>Personal Tax &amp; Nontax Payments ($ Billions)</t>
  </si>
  <si>
    <t>Disposable Personal Income ($ Billions)</t>
  </si>
  <si>
    <t>FY2025</t>
  </si>
  <si>
    <t>2025:4</t>
  </si>
  <si>
    <t>2026:1</t>
  </si>
  <si>
    <r>
      <t>Expected Revenues</t>
    </r>
    <r>
      <rPr>
        <vertAlign val="superscript"/>
        <sz val="11"/>
        <rFont val="Calibri"/>
        <family val="2"/>
        <scheme val="minor"/>
      </rPr>
      <t>1</t>
    </r>
  </si>
  <si>
    <t>2026:2</t>
  </si>
  <si>
    <t>*2024 values are forecasted</t>
  </si>
  <si>
    <t>Individual Income Tax</t>
  </si>
  <si>
    <t>Total GPR</t>
  </si>
  <si>
    <t>Personal Interest Income</t>
  </si>
  <si>
    <t>Personal Dividend Income</t>
  </si>
  <si>
    <t>Rental Income</t>
  </si>
  <si>
    <t>FY2026</t>
  </si>
  <si>
    <t>2026:3</t>
  </si>
  <si>
    <t>2026:4</t>
  </si>
  <si>
    <t>Table 8. General Purposes Revenues, Fiscal Year 2026 Through January (Preliminary)</t>
  </si>
  <si>
    <t xml:space="preserve">1. Expected Revenues are based on the Legislative Fiscal Bureau's January 2026 Forecast.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</si>
</sst>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[h]:m"/>
    <numFmt numFmtId="166" formatCode="#,##0.0"/>
    <numFmt numFmtId="167" formatCode="0.0%"/>
    <numFmt numFmtId="168" formatCode="0.000"/>
    <numFmt numFmtId="169" formatCode="_(* #,##0_);_(* \(#,##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6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8" fillId="0" borderId="1" xfId="0" applyFont="1" applyFill="1" applyBorder="1"/>
    <xf numFmtId="0" fontId="8" fillId="0" borderId="1" xfId="0" applyFont="1" applyBorder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/>
    <xf numFmtId="49" fontId="8" fillId="0" borderId="0" xfId="0" quotePrefix="1" applyNumberFormat="1" applyFont="1" applyFill="1" applyAlignment="1">
      <alignment horizontal="left"/>
    </xf>
    <xf numFmtId="166" fontId="8" fillId="0" borderId="0" xfId="0" applyNumberFormat="1" applyFont="1"/>
    <xf numFmtId="49" fontId="8" fillId="0" borderId="3" xfId="0" applyNumberFormat="1" applyFont="1" applyFill="1" applyBorder="1" applyAlignment="1">
      <alignment horizontal="centerContinuous"/>
    </xf>
    <xf numFmtId="49" fontId="8" fillId="0" borderId="3" xfId="0" applyNumberFormat="1" applyFont="1" applyBorder="1" applyAlignment="1">
      <alignment horizontal="centerContinuous"/>
    </xf>
    <xf numFmtId="49" fontId="8" fillId="0" borderId="1" xfId="0" applyNumberFormat="1" applyFont="1" applyBorder="1" applyAlignment="1">
      <alignment horizontal="right"/>
    </xf>
    <xf numFmtId="166" fontId="8" fillId="0" borderId="0" xfId="0" applyNumberFormat="1" applyFont="1" applyFill="1"/>
    <xf numFmtId="166" fontId="8" fillId="0" borderId="0" xfId="0" applyNumberFormat="1" applyFont="1" applyFill="1" applyBorder="1"/>
    <xf numFmtId="166" fontId="8" fillId="0" borderId="1" xfId="0" applyNumberFormat="1" applyFont="1" applyFill="1" applyBorder="1"/>
    <xf numFmtId="0" fontId="8" fillId="0" borderId="0" xfId="0" applyFont="1" applyBorder="1"/>
    <xf numFmtId="49" fontId="8" fillId="0" borderId="3" xfId="0" applyNumberFormat="1" applyFont="1" applyBorder="1" applyAlignment="1">
      <alignment horizontal="right"/>
    </xf>
    <xf numFmtId="49" fontId="8" fillId="0" borderId="4" xfId="0" quotePrefix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164" fontId="8" fillId="0" borderId="0" xfId="0" applyNumberFormat="1" applyFont="1" applyAlignment="1"/>
    <xf numFmtId="0" fontId="8" fillId="0" borderId="3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49" fontId="8" fillId="0" borderId="2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0" fillId="2" borderId="0" xfId="0" applyFill="1"/>
    <xf numFmtId="166" fontId="1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/>
    <xf numFmtId="164" fontId="8" fillId="0" borderId="5" xfId="0" applyNumberFormat="1" applyFont="1" applyBorder="1" applyAlignment="1"/>
    <xf numFmtId="164" fontId="8" fillId="2" borderId="0" xfId="0" applyNumberFormat="1" applyFont="1" applyFill="1" applyBorder="1"/>
    <xf numFmtId="164" fontId="8" fillId="2" borderId="0" xfId="0" applyNumberFormat="1" applyFont="1" applyFill="1" applyBorder="1" applyAlignment="1"/>
    <xf numFmtId="49" fontId="8" fillId="2" borderId="0" xfId="0" quotePrefix="1" applyNumberFormat="1" applyFont="1" applyFill="1" applyAlignment="1">
      <alignment horizontal="left"/>
    </xf>
    <xf numFmtId="49" fontId="8" fillId="2" borderId="1" xfId="0" quotePrefix="1" applyNumberFormat="1" applyFont="1" applyFill="1" applyBorder="1" applyAlignment="1">
      <alignment horizontal="left"/>
    </xf>
    <xf numFmtId="164" fontId="8" fillId="2" borderId="1" xfId="0" applyNumberFormat="1" applyFont="1" applyFill="1" applyBorder="1" applyAlignment="1"/>
    <xf numFmtId="0" fontId="8" fillId="2" borderId="0" xfId="0" applyFont="1" applyFill="1"/>
    <xf numFmtId="49" fontId="8" fillId="2" borderId="3" xfId="0" applyNumberFormat="1" applyFont="1" applyFill="1" applyBorder="1" applyAlignment="1">
      <alignment horizontal="centerContinuous"/>
    </xf>
    <xf numFmtId="0" fontId="8" fillId="2" borderId="1" xfId="0" applyFont="1" applyFill="1" applyBorder="1"/>
    <xf numFmtId="166" fontId="8" fillId="2" borderId="0" xfId="0" applyNumberFormat="1" applyFont="1" applyFill="1" applyBorder="1"/>
    <xf numFmtId="166" fontId="8" fillId="2" borderId="5" xfId="0" applyNumberFormat="1" applyFont="1" applyFill="1" applyBorder="1"/>
    <xf numFmtId="164" fontId="8" fillId="2" borderId="0" xfId="0" applyNumberFormat="1" applyFont="1" applyFill="1" applyAlignment="1"/>
    <xf numFmtId="164" fontId="8" fillId="2" borderId="5" xfId="0" applyNumberFormat="1" applyFont="1" applyFill="1" applyBorder="1" applyAlignment="1"/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left"/>
    </xf>
    <xf numFmtId="164" fontId="8" fillId="2" borderId="2" xfId="0" applyNumberFormat="1" applyFont="1" applyFill="1" applyBorder="1" applyAlignment="1"/>
    <xf numFmtId="0" fontId="8" fillId="2" borderId="3" xfId="0" applyFont="1" applyFill="1" applyBorder="1"/>
    <xf numFmtId="0" fontId="8" fillId="2" borderId="0" xfId="0" applyFont="1" applyFill="1" applyBorder="1"/>
    <xf numFmtId="166" fontId="8" fillId="2" borderId="0" xfId="0" applyNumberFormat="1" applyFont="1" applyFill="1"/>
    <xf numFmtId="166" fontId="8" fillId="2" borderId="0" xfId="1" applyNumberFormat="1" applyFont="1" applyFill="1"/>
    <xf numFmtId="166" fontId="8" fillId="2" borderId="5" xfId="1" applyNumberFormat="1" applyFont="1" applyFill="1" applyBorder="1"/>
    <xf numFmtId="166" fontId="8" fillId="2" borderId="1" xfId="0" applyNumberFormat="1" applyFont="1" applyFill="1" applyBorder="1"/>
    <xf numFmtId="166" fontId="8" fillId="2" borderId="2" xfId="0" applyNumberFormat="1" applyFont="1" applyFill="1" applyBorder="1"/>
    <xf numFmtId="166" fontId="8" fillId="2" borderId="0" xfId="0" quotePrefix="1" applyNumberFormat="1" applyFont="1" applyFill="1" applyBorder="1" applyAlignment="1">
      <alignment horizontal="left"/>
    </xf>
    <xf numFmtId="166" fontId="8" fillId="2" borderId="4" xfId="1" applyNumberFormat="1" applyFont="1" applyFill="1" applyBorder="1"/>
    <xf numFmtId="166" fontId="8" fillId="2" borderId="1" xfId="0" quotePrefix="1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166" fontId="18" fillId="0" borderId="1" xfId="0" applyNumberFormat="1" applyFont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/>
    </xf>
    <xf numFmtId="166" fontId="8" fillId="0" borderId="0" xfId="0" quotePrefix="1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centerContinuous" wrapText="1"/>
    </xf>
    <xf numFmtId="0" fontId="8" fillId="2" borderId="0" xfId="0" applyFont="1" applyFill="1" applyBorder="1" applyAlignment="1">
      <alignment horizontal="centerContinuous"/>
    </xf>
    <xf numFmtId="0" fontId="8" fillId="2" borderId="0" xfId="0" applyFont="1" applyFill="1" applyAlignment="1">
      <alignment horizontal="right"/>
    </xf>
    <xf numFmtId="166" fontId="20" fillId="0" borderId="0" xfId="0" applyNumberFormat="1" applyFont="1" applyAlignment="1">
      <alignment horizontal="right" vertical="center"/>
    </xf>
    <xf numFmtId="166" fontId="20" fillId="0" borderId="0" xfId="0" applyNumberFormat="1" applyFont="1" applyBorder="1" applyAlignment="1">
      <alignment horizontal="right" vertical="center"/>
    </xf>
    <xf numFmtId="166" fontId="20" fillId="0" borderId="5" xfId="0" applyNumberFormat="1" applyFont="1" applyBorder="1" applyAlignment="1">
      <alignment horizontal="right" vertical="center"/>
    </xf>
    <xf numFmtId="166" fontId="20" fillId="0" borderId="1" xfId="0" applyNumberFormat="1" applyFont="1" applyBorder="1" applyAlignment="1">
      <alignment horizontal="right" vertical="center"/>
    </xf>
    <xf numFmtId="166" fontId="20" fillId="0" borderId="2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/>
    <xf numFmtId="49" fontId="8" fillId="0" borderId="0" xfId="0" quotePrefix="1" applyNumberFormat="1" applyFont="1" applyFill="1" applyBorder="1" applyAlignment="1">
      <alignment horizontal="left"/>
    </xf>
    <xf numFmtId="164" fontId="8" fillId="0" borderId="0" xfId="0" applyNumberFormat="1" applyFont="1" applyFill="1" applyBorder="1"/>
    <xf numFmtId="164" fontId="8" fillId="0" borderId="5" xfId="0" applyNumberFormat="1" applyFont="1" applyFill="1" applyBorder="1"/>
    <xf numFmtId="164" fontId="8" fillId="0" borderId="0" xfId="0" applyNumberFormat="1" applyFont="1" applyFill="1" applyBorder="1" applyAlignment="1"/>
    <xf numFmtId="49" fontId="8" fillId="0" borderId="1" xfId="0" quotePrefix="1" applyNumberFormat="1" applyFont="1" applyFill="1" applyBorder="1" applyAlignment="1">
      <alignment horizontal="left"/>
    </xf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/>
    <xf numFmtId="164" fontId="8" fillId="0" borderId="2" xfId="0" applyNumberFormat="1" applyFont="1" applyFill="1" applyBorder="1"/>
    <xf numFmtId="166" fontId="8" fillId="0" borderId="5" xfId="0" applyNumberFormat="1" applyFont="1" applyFill="1" applyBorder="1"/>
    <xf numFmtId="49" fontId="8" fillId="0" borderId="0" xfId="0" applyNumberFormat="1" applyFont="1" applyFill="1" applyBorder="1"/>
    <xf numFmtId="166" fontId="8" fillId="0" borderId="2" xfId="0" applyNumberFormat="1" applyFont="1" applyFill="1" applyBorder="1"/>
    <xf numFmtId="0" fontId="0" fillId="0" borderId="0" xfId="0" applyFill="1"/>
    <xf numFmtId="166" fontId="8" fillId="0" borderId="0" xfId="1" applyNumberFormat="1" applyFont="1" applyFill="1"/>
    <xf numFmtId="166" fontId="8" fillId="0" borderId="5" xfId="1" applyNumberFormat="1" applyFont="1" applyFill="1" applyBorder="1"/>
    <xf numFmtId="166" fontId="8" fillId="0" borderId="4" xfId="1" applyNumberFormat="1" applyFont="1" applyFill="1" applyBorder="1"/>
    <xf numFmtId="166" fontId="8" fillId="0" borderId="1" xfId="0" quotePrefix="1" applyNumberFormat="1" applyFont="1" applyFill="1" applyBorder="1" applyAlignment="1">
      <alignment horizontal="left"/>
    </xf>
    <xf numFmtId="49" fontId="1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166" fontId="18" fillId="0" borderId="0" xfId="0" applyNumberFormat="1" applyFont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49" fontId="8" fillId="0" borderId="0" xfId="0" applyNumberFormat="1" applyFont="1" applyFill="1" applyBorder="1" applyAlignment="1">
      <alignment horizontal="left"/>
    </xf>
    <xf numFmtId="0" fontId="10" fillId="0" borderId="3" xfId="2" quotePrefix="1" applyFont="1" applyFill="1" applyBorder="1" applyAlignment="1" applyProtection="1">
      <alignment horizontal="left"/>
      <protection locked="0"/>
    </xf>
    <xf numFmtId="164" fontId="8" fillId="0" borderId="3" xfId="0" applyNumberFormat="1" applyFont="1" applyFill="1" applyBorder="1"/>
    <xf numFmtId="164" fontId="8" fillId="0" borderId="0" xfId="0" applyNumberFormat="1" applyFont="1" applyFill="1" applyBorder="1" applyAlignment="1">
      <alignment horizontal="right"/>
    </xf>
    <xf numFmtId="168" fontId="8" fillId="0" borderId="0" xfId="0" applyNumberFormat="1" applyFont="1" applyFill="1" applyBorder="1"/>
    <xf numFmtId="168" fontId="8" fillId="0" borderId="5" xfId="0" applyNumberFormat="1" applyFont="1" applyFill="1" applyBorder="1"/>
    <xf numFmtId="169" fontId="8" fillId="0" borderId="0" xfId="1" applyNumberFormat="1" applyFont="1" applyFill="1" applyBorder="1" applyAlignment="1">
      <alignment horizontal="right" vertical="center"/>
    </xf>
    <xf numFmtId="169" fontId="8" fillId="0" borderId="5" xfId="1" applyNumberFormat="1" applyFont="1" applyFill="1" applyBorder="1" applyAlignment="1">
      <alignment horizontal="right" vertical="center"/>
    </xf>
    <xf numFmtId="164" fontId="5" fillId="0" borderId="0" xfId="3" applyNumberFormat="1" applyFill="1"/>
    <xf numFmtId="164" fontId="8" fillId="0" borderId="4" xfId="0" applyNumberFormat="1" applyFont="1" applyFill="1" applyBorder="1"/>
    <xf numFmtId="164" fontId="19" fillId="0" borderId="0" xfId="3" applyNumberFormat="1" applyFont="1" applyFill="1" applyBorder="1"/>
    <xf numFmtId="164" fontId="8" fillId="0" borderId="5" xfId="0" applyNumberFormat="1" applyFont="1" applyFill="1" applyBorder="1" applyAlignment="1">
      <alignment horizontal="right"/>
    </xf>
    <xf numFmtId="49" fontId="8" fillId="0" borderId="0" xfId="0" quotePrefix="1" applyNumberFormat="1" applyFont="1" applyFill="1" applyBorder="1"/>
    <xf numFmtId="0" fontId="0" fillId="3" borderId="0" xfId="0" applyFill="1"/>
    <xf numFmtId="49" fontId="8" fillId="3" borderId="0" xfId="0" applyNumberFormat="1" applyFont="1" applyFill="1" applyBorder="1" applyAlignment="1">
      <alignment horizontal="center" wrapText="1"/>
    </xf>
    <xf numFmtId="49" fontId="8" fillId="3" borderId="3" xfId="0" applyNumberFormat="1" applyFont="1" applyFill="1" applyBorder="1" applyAlignment="1">
      <alignment horizontal="centerContinuous"/>
    </xf>
    <xf numFmtId="0" fontId="8" fillId="3" borderId="1" xfId="0" applyFont="1" applyFill="1" applyBorder="1"/>
    <xf numFmtId="0" fontId="8" fillId="3" borderId="2" xfId="0" applyFont="1" applyFill="1" applyBorder="1"/>
    <xf numFmtId="0" fontId="8" fillId="3" borderId="0" xfId="0" applyFont="1" applyFill="1"/>
    <xf numFmtId="166" fontId="8" fillId="3" borderId="0" xfId="0" applyNumberFormat="1" applyFont="1" applyFill="1" applyBorder="1"/>
    <xf numFmtId="166" fontId="8" fillId="3" borderId="5" xfId="0" applyNumberFormat="1" applyFont="1" applyFill="1" applyBorder="1"/>
    <xf numFmtId="0" fontId="8" fillId="3" borderId="0" xfId="0" applyFont="1" applyFill="1" applyBorder="1"/>
    <xf numFmtId="166" fontId="8" fillId="3" borderId="0" xfId="0" applyNumberFormat="1" applyFont="1" applyFill="1" applyBorder="1" applyAlignment="1">
      <alignment horizontal="right"/>
    </xf>
    <xf numFmtId="49" fontId="8" fillId="3" borderId="0" xfId="0" applyNumberFormat="1" applyFont="1" applyFill="1"/>
    <xf numFmtId="166" fontId="8" fillId="3" borderId="1" xfId="0" applyNumberFormat="1" applyFont="1" applyFill="1" applyBorder="1"/>
    <xf numFmtId="166" fontId="8" fillId="3" borderId="2" xfId="0" applyNumberFormat="1" applyFont="1" applyFill="1" applyBorder="1"/>
    <xf numFmtId="49" fontId="8" fillId="3" borderId="0" xfId="0" quotePrefix="1" applyNumberFormat="1" applyFont="1" applyFill="1" applyAlignment="1">
      <alignment horizontal="left"/>
    </xf>
    <xf numFmtId="166" fontId="8" fillId="3" borderId="3" xfId="0" applyNumberFormat="1" applyFont="1" applyFill="1" applyBorder="1"/>
    <xf numFmtId="166" fontId="8" fillId="3" borderId="4" xfId="0" applyNumberFormat="1" applyFont="1" applyFill="1" applyBorder="1"/>
    <xf numFmtId="166" fontId="8" fillId="3" borderId="0" xfId="0" applyNumberFormat="1" applyFont="1" applyFill="1"/>
    <xf numFmtId="49" fontId="8" fillId="3" borderId="0" xfId="0" applyNumberFormat="1" applyFont="1" applyFill="1" applyBorder="1"/>
    <xf numFmtId="49" fontId="8" fillId="3" borderId="1" xfId="0" quotePrefix="1" applyNumberFormat="1" applyFont="1" applyFill="1" applyBorder="1" applyAlignment="1">
      <alignment horizontal="left"/>
    </xf>
    <xf numFmtId="49" fontId="9" fillId="3" borderId="0" xfId="0" applyNumberFormat="1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49" fontId="9" fillId="3" borderId="0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wrapText="1"/>
    </xf>
    <xf numFmtId="49" fontId="9" fillId="0" borderId="0" xfId="0" applyNumberFormat="1" applyFont="1" applyBorder="1" applyAlignment="1">
      <alignment horizontal="center" wrapText="1"/>
    </xf>
    <xf numFmtId="165" fontId="8" fillId="0" borderId="3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49" fontId="9" fillId="0" borderId="0" xfId="0" quotePrefix="1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165" fontId="8" fillId="0" borderId="6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9" fillId="2" borderId="0" xfId="0" quotePrefix="1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wrapText="1"/>
    </xf>
    <xf numFmtId="49" fontId="9" fillId="2" borderId="0" xfId="0" applyNumberFormat="1" applyFont="1" applyFill="1" applyBorder="1" applyAlignment="1">
      <alignment horizontal="center" wrapText="1"/>
    </xf>
    <xf numFmtId="49" fontId="9" fillId="0" borderId="1" xfId="0" quotePrefix="1" applyNumberFormat="1" applyFont="1" applyFill="1" applyBorder="1" applyAlignment="1">
      <alignment horizontal="center"/>
    </xf>
    <xf numFmtId="49" fontId="9" fillId="0" borderId="0" xfId="0" quotePrefix="1" applyNumberFormat="1" applyFont="1" applyFill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6">
    <cellStyle name="Comma" xfId="1" builtinId="3"/>
    <cellStyle name="Comma 2" xfId="14" xr:uid="{F4D50F47-667F-48B6-B982-16A5502040D8}"/>
    <cellStyle name="Normal" xfId="0" builtinId="0"/>
    <cellStyle name="Normal 2" xfId="3" xr:uid="{00000000-0005-0000-0000-000003000000}"/>
    <cellStyle name="Normal 3" xfId="5" xr:uid="{00000000-0005-0000-0000-000004000000}"/>
    <cellStyle name="Normal 3 2 2" xfId="9" xr:uid="{8FDE91EB-CC54-4BC8-9528-C45C0A00A1D8}"/>
    <cellStyle name="Normal 4" xfId="6" xr:uid="{00000000-0005-0000-0000-000005000000}"/>
    <cellStyle name="Normal 5" xfId="7" xr:uid="{00000000-0005-0000-0000-000006000000}"/>
    <cellStyle name="Normal 6" xfId="8" xr:uid="{49B02149-80EC-4CD7-9997-AB4DA6A85CA7}"/>
    <cellStyle name="Normal_App1" xfId="2" xr:uid="{00000000-0005-0000-0000-000007000000}"/>
    <cellStyle name="Percent 2" xfId="4" xr:uid="{00000000-0005-0000-0000-000009000000}"/>
    <cellStyle name="Percent 2 3" xfId="12" xr:uid="{44716E1D-45F0-4360-8D53-80C407DAF952}"/>
    <cellStyle name="Percent 2 3 2" xfId="15" xr:uid="{63FD6429-1A27-4861-ABC1-041A4C826398}"/>
    <cellStyle name="Percent 3" xfId="10" xr:uid="{91D06DB9-8C5F-4E98-A942-A930DFF65E19}"/>
    <cellStyle name="Percent 4" xfId="11" xr:uid="{0E02BA69-8421-4A50-A21A-846A01778AB7}"/>
    <cellStyle name="Percent 4 2" xfId="13" xr:uid="{E82B78C5-F049-42B7-98C0-CA8F913AEE0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IM2024\Sim0524\May24_Tables_WEO%20Updated%20App%205.xlsx" TargetMode="External"/><Relationship Id="rId1" Type="http://schemas.openxmlformats.org/officeDocument/2006/relationships/externalLinkPath" Target="file:///W:\SIM2024\Sim0524\May24_Tables_WEO%20Updated%20App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1"/>
      <sheetName val="Appendix 2"/>
      <sheetName val="Appendix 2 (y-o-y)"/>
      <sheetName val="Appendix 3"/>
      <sheetName val="Appendix 4"/>
      <sheetName val="Appendix 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B1:J48"/>
  <sheetViews>
    <sheetView showGridLines="0" tabSelected="1" zoomScale="80" zoomScaleNormal="80" zoomScaleSheetLayoutView="80" zoomScalePageLayoutView="90" workbookViewId="0">
      <selection activeCell="B2" sqref="B2:J2"/>
    </sheetView>
  </sheetViews>
  <sheetFormatPr defaultColWidth="9.140625" defaultRowHeight="12.75" x14ac:dyDescent="0.2"/>
  <cols>
    <col min="1" max="1" width="9.140625" style="24"/>
    <col min="2" max="2" width="28.5703125" style="85" customWidth="1"/>
    <col min="3" max="10" width="9.140625" style="24" customWidth="1"/>
    <col min="11" max="16384" width="9.140625" style="24"/>
  </cols>
  <sheetData>
    <row r="1" spans="2:10" x14ac:dyDescent="0.2">
      <c r="B1" s="109"/>
      <c r="C1" s="109"/>
      <c r="D1" s="109"/>
      <c r="E1" s="109"/>
      <c r="F1" s="109"/>
      <c r="G1" s="109"/>
      <c r="H1" s="109"/>
      <c r="I1" s="109"/>
      <c r="J1" s="109"/>
    </row>
    <row r="2" spans="2:10" x14ac:dyDescent="0.2">
      <c r="B2" s="128" t="s">
        <v>0</v>
      </c>
      <c r="C2" s="128"/>
      <c r="D2" s="128"/>
      <c r="E2" s="128"/>
      <c r="F2" s="128"/>
      <c r="G2" s="128"/>
      <c r="H2" s="128"/>
      <c r="I2" s="128"/>
      <c r="J2" s="128"/>
    </row>
    <row r="3" spans="2:10" x14ac:dyDescent="0.2">
      <c r="B3" s="110"/>
      <c r="C3" s="110"/>
      <c r="D3" s="110"/>
      <c r="E3" s="110"/>
      <c r="F3" s="110"/>
      <c r="G3" s="110"/>
      <c r="H3" s="110"/>
      <c r="I3" s="110"/>
      <c r="J3" s="110"/>
    </row>
    <row r="4" spans="2:10" x14ac:dyDescent="0.2">
      <c r="B4" s="128" t="s">
        <v>1</v>
      </c>
      <c r="C4" s="128"/>
      <c r="D4" s="128"/>
      <c r="E4" s="128"/>
      <c r="F4" s="128"/>
      <c r="G4" s="128"/>
      <c r="H4" s="128"/>
      <c r="I4" s="128"/>
      <c r="J4" s="128"/>
    </row>
    <row r="5" spans="2:10" x14ac:dyDescent="0.2">
      <c r="B5" s="133" t="s">
        <v>2</v>
      </c>
      <c r="C5" s="133"/>
      <c r="D5" s="133"/>
      <c r="E5" s="133"/>
      <c r="F5" s="133"/>
      <c r="G5" s="133"/>
      <c r="H5" s="133"/>
      <c r="I5" s="133"/>
      <c r="J5" s="133"/>
    </row>
    <row r="6" spans="2:10" x14ac:dyDescent="0.2">
      <c r="B6" s="111"/>
      <c r="C6" s="129" t="s">
        <v>3</v>
      </c>
      <c r="D6" s="129"/>
      <c r="E6" s="129"/>
      <c r="F6" s="130"/>
      <c r="G6" s="131" t="s">
        <v>4</v>
      </c>
      <c r="H6" s="129"/>
      <c r="I6" s="129"/>
      <c r="J6" s="129"/>
    </row>
    <row r="7" spans="2:10" x14ac:dyDescent="0.2">
      <c r="B7" s="112"/>
      <c r="C7" s="112">
        <v>2022</v>
      </c>
      <c r="D7" s="112">
        <v>2023</v>
      </c>
      <c r="E7" s="112">
        <v>2024</v>
      </c>
      <c r="F7" s="113">
        <v>2025</v>
      </c>
      <c r="G7" s="112">
        <v>2026</v>
      </c>
      <c r="H7" s="112">
        <v>2027</v>
      </c>
      <c r="I7" s="112">
        <v>2028</v>
      </c>
      <c r="J7" s="112">
        <v>2029</v>
      </c>
    </row>
    <row r="8" spans="2:10" ht="15" customHeight="1" x14ac:dyDescent="0.2">
      <c r="B8" s="114" t="s">
        <v>5</v>
      </c>
      <c r="C8" s="115">
        <v>2976.8</v>
      </c>
      <c r="D8" s="115">
        <v>3021</v>
      </c>
      <c r="E8" s="115">
        <v>3040.15825</v>
      </c>
      <c r="F8" s="116">
        <v>3052.9250000000002</v>
      </c>
      <c r="G8" s="115">
        <v>3058.47975</v>
      </c>
      <c r="H8" s="115">
        <v>3065.846</v>
      </c>
      <c r="I8" s="115">
        <v>3068.3712500000001</v>
      </c>
      <c r="J8" s="115">
        <v>3072.7359999999999</v>
      </c>
    </row>
    <row r="9" spans="2:10" x14ac:dyDescent="0.2">
      <c r="B9" s="117" t="s">
        <v>6</v>
      </c>
      <c r="C9" s="118">
        <v>2.7548574521434501</v>
      </c>
      <c r="D9" s="118">
        <v>1.48481590970168</v>
      </c>
      <c r="E9" s="115">
        <v>0.63416914928831003</v>
      </c>
      <c r="F9" s="116">
        <v>0.41993702137053102</v>
      </c>
      <c r="G9" s="115">
        <v>0.18194845926446901</v>
      </c>
      <c r="H9" s="115">
        <v>0.24084678016913499</v>
      </c>
      <c r="I9" s="115">
        <v>8.2367150861473101E-2</v>
      </c>
      <c r="J9" s="115">
        <v>0.14224973591443399</v>
      </c>
    </row>
    <row r="10" spans="2:10" ht="15" customHeight="1" x14ac:dyDescent="0.2">
      <c r="B10" s="119" t="s">
        <v>7</v>
      </c>
      <c r="C10" s="115">
        <v>2575.5250000000001</v>
      </c>
      <c r="D10" s="115">
        <v>2612.8249999999998</v>
      </c>
      <c r="E10" s="115">
        <v>2623.85</v>
      </c>
      <c r="F10" s="116">
        <v>2637.9</v>
      </c>
      <c r="G10" s="115">
        <v>2643.9180000000001</v>
      </c>
      <c r="H10" s="115">
        <v>2650.30825</v>
      </c>
      <c r="I10" s="115">
        <v>2652.1592500000002</v>
      </c>
      <c r="J10" s="115">
        <v>2655.88375</v>
      </c>
    </row>
    <row r="11" spans="2:10" x14ac:dyDescent="0.2">
      <c r="B11" s="119" t="s">
        <v>6</v>
      </c>
      <c r="C11" s="115">
        <v>2.93452470579467</v>
      </c>
      <c r="D11" s="115">
        <v>1.44824841537161</v>
      </c>
      <c r="E11" s="115">
        <v>0.42195707711003499</v>
      </c>
      <c r="F11" s="116">
        <v>0.53547268327076503</v>
      </c>
      <c r="G11" s="115">
        <v>0.228136017286484</v>
      </c>
      <c r="H11" s="115">
        <v>0.241696225072041</v>
      </c>
      <c r="I11" s="115">
        <v>6.9840932653764107E-2</v>
      </c>
      <c r="J11" s="115">
        <v>0.14043274362203201</v>
      </c>
    </row>
    <row r="12" spans="2:10" ht="15" customHeight="1" x14ac:dyDescent="0.2">
      <c r="B12" s="119" t="s">
        <v>8</v>
      </c>
      <c r="C12" s="115">
        <v>3.6833334999999998</v>
      </c>
      <c r="D12" s="115">
        <v>3.8916667500000002</v>
      </c>
      <c r="E12" s="115">
        <v>4.0583332499999996</v>
      </c>
      <c r="F12" s="116">
        <v>4.1166667500000003</v>
      </c>
      <c r="G12" s="115">
        <v>4.2018304999999998</v>
      </c>
      <c r="H12" s="115">
        <v>4.3623972499999999</v>
      </c>
      <c r="I12" s="115">
        <v>4.5321619999999996</v>
      </c>
      <c r="J12" s="115">
        <v>4.6836092499999999</v>
      </c>
    </row>
    <row r="13" spans="2:10" x14ac:dyDescent="0.2">
      <c r="B13" s="119" t="s">
        <v>6</v>
      </c>
      <c r="C13" s="115">
        <v>5.2381000000000002</v>
      </c>
      <c r="D13" s="115">
        <v>5.6561060789092199</v>
      </c>
      <c r="E13" s="115">
        <v>4.2826508718918301</v>
      </c>
      <c r="F13" s="116">
        <v>1.4373757995354399</v>
      </c>
      <c r="G13" s="115">
        <v>2.0687550188511001</v>
      </c>
      <c r="H13" s="115">
        <v>3.8213523843953299</v>
      </c>
      <c r="I13" s="115">
        <v>3.89154724503826</v>
      </c>
      <c r="J13" s="115">
        <v>3.3416115752261399</v>
      </c>
    </row>
    <row r="14" spans="2:10" ht="15" customHeight="1" x14ac:dyDescent="0.2">
      <c r="B14" s="119" t="s">
        <v>9</v>
      </c>
      <c r="C14" s="115">
        <v>132.03335000000001</v>
      </c>
      <c r="D14" s="115">
        <v>137.30000000000001</v>
      </c>
      <c r="E14" s="115">
        <v>140.85835</v>
      </c>
      <c r="F14" s="116">
        <v>143.65</v>
      </c>
      <c r="G14" s="115">
        <v>145.02359999999999</v>
      </c>
      <c r="H14" s="115">
        <v>145.45882499999999</v>
      </c>
      <c r="I14" s="115">
        <v>146.78007500000001</v>
      </c>
      <c r="J14" s="115">
        <v>148.28825000000001</v>
      </c>
    </row>
    <row r="15" spans="2:10" x14ac:dyDescent="0.2">
      <c r="B15" s="119" t="s">
        <v>6</v>
      </c>
      <c r="C15" s="115">
        <v>3.9564532482417798</v>
      </c>
      <c r="D15" s="115">
        <v>3.9888785674225602</v>
      </c>
      <c r="E15" s="115">
        <v>2.5916605972323201</v>
      </c>
      <c r="F15" s="116">
        <v>1.9818846380069</v>
      </c>
      <c r="G15" s="115">
        <v>0.95621301775146095</v>
      </c>
      <c r="H15" s="115">
        <v>0.300106327521865</v>
      </c>
      <c r="I15" s="115">
        <v>0.90833265015031195</v>
      </c>
      <c r="J15" s="115">
        <v>1.02750662853932</v>
      </c>
    </row>
    <row r="16" spans="2:10" ht="15" customHeight="1" x14ac:dyDescent="0.2">
      <c r="B16" s="114" t="s">
        <v>10</v>
      </c>
      <c r="C16" s="115">
        <v>481.54997500000002</v>
      </c>
      <c r="D16" s="115">
        <v>477.96665000000002</v>
      </c>
      <c r="E16" s="115">
        <v>466.92500000000001</v>
      </c>
      <c r="F16" s="116">
        <v>463.06664999999998</v>
      </c>
      <c r="G16" s="115">
        <v>462.07859999999999</v>
      </c>
      <c r="H16" s="115">
        <v>460.83690000000001</v>
      </c>
      <c r="I16" s="115">
        <v>460.54244999999997</v>
      </c>
      <c r="J16" s="115">
        <v>459.36455000000001</v>
      </c>
    </row>
    <row r="17" spans="2:10" x14ac:dyDescent="0.2">
      <c r="B17" s="114" t="s">
        <v>6</v>
      </c>
      <c r="C17" s="115">
        <v>3.05126894520799</v>
      </c>
      <c r="D17" s="115">
        <v>-0.74412318264580601</v>
      </c>
      <c r="E17" s="115">
        <v>-2.3101297967127898</v>
      </c>
      <c r="F17" s="116">
        <v>-0.82633185201049697</v>
      </c>
      <c r="G17" s="115">
        <v>-0.213371012574536</v>
      </c>
      <c r="H17" s="115">
        <v>-0.26872051637967198</v>
      </c>
      <c r="I17" s="115">
        <v>-6.3894623021720706E-2</v>
      </c>
      <c r="J17" s="115">
        <v>-0.25576361093315703</v>
      </c>
    </row>
    <row r="18" spans="2:10" ht="15" customHeight="1" x14ac:dyDescent="0.2">
      <c r="B18" s="114" t="s">
        <v>11</v>
      </c>
      <c r="C18" s="115">
        <v>549.57502499999998</v>
      </c>
      <c r="D18" s="115">
        <v>553.91667500000005</v>
      </c>
      <c r="E18" s="115">
        <v>554.56667500000003</v>
      </c>
      <c r="F18" s="116">
        <v>552.16665</v>
      </c>
      <c r="G18" s="115">
        <v>546.86845000000005</v>
      </c>
      <c r="H18" s="115">
        <v>546.49545000000001</v>
      </c>
      <c r="I18" s="115">
        <v>540.26499999999999</v>
      </c>
      <c r="J18" s="115">
        <v>535.75407499999994</v>
      </c>
    </row>
    <row r="19" spans="2:10" x14ac:dyDescent="0.2">
      <c r="B19" s="114" t="s">
        <v>6</v>
      </c>
      <c r="C19" s="115">
        <v>2.5884794678148602</v>
      </c>
      <c r="D19" s="115">
        <v>0.790001328753975</v>
      </c>
      <c r="E19" s="115">
        <v>0.11734616943968</v>
      </c>
      <c r="F19" s="116">
        <v>-0.43277483271060302</v>
      </c>
      <c r="G19" s="115">
        <v>-0.95952915664140304</v>
      </c>
      <c r="H19" s="115">
        <v>-6.8206531205072807E-2</v>
      </c>
      <c r="I19" s="115">
        <v>-1.14007353583639</v>
      </c>
      <c r="J19" s="115">
        <v>-0.83494673910023898</v>
      </c>
    </row>
    <row r="20" spans="2:10" ht="15" customHeight="1" x14ac:dyDescent="0.2">
      <c r="B20" s="114" t="s">
        <v>12</v>
      </c>
      <c r="C20" s="115">
        <v>46.449997500000002</v>
      </c>
      <c r="D20" s="115">
        <v>47.466664999999999</v>
      </c>
      <c r="E20" s="115">
        <v>47.508332500000002</v>
      </c>
      <c r="F20" s="116">
        <v>48.0333325</v>
      </c>
      <c r="G20" s="115">
        <v>47.906685000000003</v>
      </c>
      <c r="H20" s="115">
        <v>47.698884999999997</v>
      </c>
      <c r="I20" s="115">
        <v>47.416332500000003</v>
      </c>
      <c r="J20" s="115">
        <v>47.353672500000002</v>
      </c>
    </row>
    <row r="21" spans="2:10" x14ac:dyDescent="0.2">
      <c r="B21" s="114" t="s">
        <v>6</v>
      </c>
      <c r="C21" s="115">
        <v>2.9172727873975899</v>
      </c>
      <c r="D21" s="115">
        <v>2.1887353169394599</v>
      </c>
      <c r="E21" s="115">
        <v>8.7782657576651602E-2</v>
      </c>
      <c r="F21" s="116">
        <v>1.10506930547393</v>
      </c>
      <c r="G21" s="115">
        <v>-0.26366586161807798</v>
      </c>
      <c r="H21" s="115">
        <v>-0.43375992306708899</v>
      </c>
      <c r="I21" s="115">
        <v>-0.59236709621199801</v>
      </c>
      <c r="J21" s="115">
        <v>-0.13214855872710701</v>
      </c>
    </row>
    <row r="22" spans="2:10" ht="15" customHeight="1" x14ac:dyDescent="0.2">
      <c r="B22" s="114" t="s">
        <v>13</v>
      </c>
      <c r="C22" s="115">
        <v>159.25002499999999</v>
      </c>
      <c r="D22" s="115">
        <v>159.90832499999999</v>
      </c>
      <c r="E22" s="115">
        <v>159.28335000000001</v>
      </c>
      <c r="F22" s="116">
        <v>158.99167499999999</v>
      </c>
      <c r="G22" s="115">
        <v>159.25225</v>
      </c>
      <c r="H22" s="115">
        <v>159.80484999999999</v>
      </c>
      <c r="I22" s="115">
        <v>159.85249999999999</v>
      </c>
      <c r="J22" s="115">
        <v>158.92625000000001</v>
      </c>
    </row>
    <row r="23" spans="2:10" x14ac:dyDescent="0.2">
      <c r="B23" s="114" t="s">
        <v>6</v>
      </c>
      <c r="C23" s="115">
        <v>2.2581386710039899</v>
      </c>
      <c r="D23" s="115">
        <v>0.41337513133827802</v>
      </c>
      <c r="E23" s="115">
        <v>-0.39083331027325302</v>
      </c>
      <c r="F23" s="116">
        <v>-0.18311706779144901</v>
      </c>
      <c r="G23" s="115">
        <v>0.16389222894848099</v>
      </c>
      <c r="H23" s="115">
        <v>0.34699666723703099</v>
      </c>
      <c r="I23" s="115">
        <v>2.9817618176175498E-2</v>
      </c>
      <c r="J23" s="115">
        <v>-0.57944042163869902</v>
      </c>
    </row>
    <row r="24" spans="2:10" ht="15" customHeight="1" x14ac:dyDescent="0.2">
      <c r="B24" s="114" t="s">
        <v>14</v>
      </c>
      <c r="C24" s="115">
        <v>329.125</v>
      </c>
      <c r="D24" s="115">
        <v>331.41665</v>
      </c>
      <c r="E24" s="115">
        <v>330.29165</v>
      </c>
      <c r="F24" s="116">
        <v>331.66665</v>
      </c>
      <c r="G24" s="115">
        <v>327.725775</v>
      </c>
      <c r="H24" s="115">
        <v>328.02910000000003</v>
      </c>
      <c r="I24" s="115">
        <v>333.12042500000001</v>
      </c>
      <c r="J24" s="115">
        <v>340.80225000000002</v>
      </c>
    </row>
    <row r="25" spans="2:10" x14ac:dyDescent="0.2">
      <c r="B25" s="114" t="s">
        <v>6</v>
      </c>
      <c r="C25" s="115">
        <v>3.10394969185114</v>
      </c>
      <c r="D25" s="115">
        <v>0.69628560577288301</v>
      </c>
      <c r="E25" s="115">
        <v>-0.33945186519748199</v>
      </c>
      <c r="F25" s="116">
        <v>0.416298746880228</v>
      </c>
      <c r="G25" s="115">
        <v>-1.1882035772966599</v>
      </c>
      <c r="H25" s="115">
        <v>9.2554514517506598E-2</v>
      </c>
      <c r="I25" s="115">
        <v>1.5520955305489801</v>
      </c>
      <c r="J25" s="115">
        <v>2.30602041288823</v>
      </c>
    </row>
    <row r="26" spans="2:10" ht="15" customHeight="1" x14ac:dyDescent="0.2">
      <c r="B26" s="114" t="s">
        <v>15</v>
      </c>
      <c r="C26" s="115">
        <v>459.40832499999999</v>
      </c>
      <c r="D26" s="115">
        <v>472.31664999999998</v>
      </c>
      <c r="E26" s="115">
        <v>485.07499999999999</v>
      </c>
      <c r="F26" s="116">
        <v>495.2</v>
      </c>
      <c r="G26" s="115">
        <v>502.17122499999999</v>
      </c>
      <c r="H26" s="115">
        <v>505.28082499999999</v>
      </c>
      <c r="I26" s="115">
        <v>508.61297500000001</v>
      </c>
      <c r="J26" s="115">
        <v>509.01985000000002</v>
      </c>
    </row>
    <row r="27" spans="2:10" x14ac:dyDescent="0.2">
      <c r="B27" s="114" t="s">
        <v>6</v>
      </c>
      <c r="C27" s="115">
        <v>0.94667655460338695</v>
      </c>
      <c r="D27" s="115">
        <v>2.8097716775158599</v>
      </c>
      <c r="E27" s="115">
        <v>2.7012280850145798</v>
      </c>
      <c r="F27" s="116">
        <v>2.0873060866876298</v>
      </c>
      <c r="G27" s="115">
        <v>1.40775949111471</v>
      </c>
      <c r="H27" s="115">
        <v>0.619231020256094</v>
      </c>
      <c r="I27" s="115">
        <v>0.659464961885314</v>
      </c>
      <c r="J27" s="115">
        <v>7.9996976089735605E-2</v>
      </c>
    </row>
    <row r="28" spans="2:10" ht="15" customHeight="1" x14ac:dyDescent="0.2">
      <c r="B28" s="114" t="s">
        <v>16</v>
      </c>
      <c r="C28" s="115">
        <v>269.625</v>
      </c>
      <c r="D28" s="115">
        <v>283.833325</v>
      </c>
      <c r="E28" s="115">
        <v>288.25</v>
      </c>
      <c r="F28" s="116">
        <v>292.25002499999999</v>
      </c>
      <c r="G28" s="115">
        <v>299.81675000000001</v>
      </c>
      <c r="H28" s="115">
        <v>303.08737500000001</v>
      </c>
      <c r="I28" s="115">
        <v>300.72152499999999</v>
      </c>
      <c r="J28" s="115">
        <v>301.52089999999998</v>
      </c>
    </row>
    <row r="29" spans="2:10" x14ac:dyDescent="0.2">
      <c r="B29" s="114" t="s">
        <v>6</v>
      </c>
      <c r="C29" s="115">
        <v>7.8032888349478</v>
      </c>
      <c r="D29" s="115">
        <v>5.2696615669911999</v>
      </c>
      <c r="E29" s="115">
        <v>1.55608049195774</v>
      </c>
      <c r="F29" s="116">
        <v>1.3876929748482201</v>
      </c>
      <c r="G29" s="115">
        <v>2.5891272378847501</v>
      </c>
      <c r="H29" s="115">
        <v>1.09087467594788</v>
      </c>
      <c r="I29" s="115">
        <v>-0.78058348685755496</v>
      </c>
      <c r="J29" s="115">
        <v>0.26581901644719902</v>
      </c>
    </row>
    <row r="30" spans="2:10" ht="15" customHeight="1" x14ac:dyDescent="0.2">
      <c r="B30" s="114" t="s">
        <v>17</v>
      </c>
      <c r="C30" s="115">
        <v>144.82499999999999</v>
      </c>
      <c r="D30" s="115">
        <v>144.808325</v>
      </c>
      <c r="E30" s="115">
        <v>147.03332499999999</v>
      </c>
      <c r="F30" s="116">
        <v>148.75835000000001</v>
      </c>
      <c r="G30" s="115">
        <v>148.87285</v>
      </c>
      <c r="H30" s="115">
        <v>149.253725</v>
      </c>
      <c r="I30" s="115">
        <v>150.31594999999999</v>
      </c>
      <c r="J30" s="115">
        <v>150.170525</v>
      </c>
    </row>
    <row r="31" spans="2:10" x14ac:dyDescent="0.2">
      <c r="B31" s="114" t="s">
        <v>6</v>
      </c>
      <c r="C31" s="115">
        <v>1.0642009769713701</v>
      </c>
      <c r="D31" s="115">
        <v>-1.1513896081472E-2</v>
      </c>
      <c r="E31" s="115">
        <v>1.5365138710084301</v>
      </c>
      <c r="F31" s="116">
        <v>1.17322042468945</v>
      </c>
      <c r="G31" s="115">
        <v>7.6970469220705107E-2</v>
      </c>
      <c r="H31" s="115">
        <v>0.25583912714777202</v>
      </c>
      <c r="I31" s="115">
        <v>0.71169078024684296</v>
      </c>
      <c r="J31" s="115">
        <v>-9.6746220211485406E-2</v>
      </c>
    </row>
    <row r="32" spans="2:10" ht="15" customHeight="1" x14ac:dyDescent="0.2">
      <c r="B32" s="114" t="s">
        <v>18</v>
      </c>
      <c r="C32" s="115">
        <v>401.27499999999998</v>
      </c>
      <c r="D32" s="115">
        <v>408.17500000000001</v>
      </c>
      <c r="E32" s="115">
        <v>416.30832500000002</v>
      </c>
      <c r="F32" s="116">
        <v>415.02499999999998</v>
      </c>
      <c r="G32" s="115">
        <v>414.56164999999999</v>
      </c>
      <c r="H32" s="115">
        <v>415.53764999999999</v>
      </c>
      <c r="I32" s="115">
        <v>416.21179999999998</v>
      </c>
      <c r="J32" s="115">
        <v>416.85187500000001</v>
      </c>
    </row>
    <row r="33" spans="2:10" x14ac:dyDescent="0.2">
      <c r="B33" s="114" t="s">
        <v>6</v>
      </c>
      <c r="C33" s="115">
        <v>1.6164749484779599</v>
      </c>
      <c r="D33" s="115">
        <v>1.71951903308205</v>
      </c>
      <c r="E33" s="115">
        <v>1.9926073375390301</v>
      </c>
      <c r="F33" s="116">
        <v>-0.30826311244196403</v>
      </c>
      <c r="G33" s="115">
        <v>-0.111643876874889</v>
      </c>
      <c r="H33" s="115">
        <v>0.23542939873961699</v>
      </c>
      <c r="I33" s="115">
        <v>0.16223560007137999</v>
      </c>
      <c r="J33" s="115">
        <v>0.15378588497492099</v>
      </c>
    </row>
    <row r="34" spans="2:10" ht="15" customHeight="1" x14ac:dyDescent="0.2">
      <c r="B34" s="114" t="s">
        <v>19</v>
      </c>
      <c r="C34" s="115">
        <v>29.5</v>
      </c>
      <c r="D34" s="115">
        <v>30.391667500000001</v>
      </c>
      <c r="E34" s="115">
        <v>31.375</v>
      </c>
      <c r="F34" s="116">
        <v>30.2000025</v>
      </c>
      <c r="G34" s="115">
        <v>28.7348</v>
      </c>
      <c r="H34" s="115">
        <v>28.734155000000001</v>
      </c>
      <c r="I34" s="115">
        <v>28.7382825</v>
      </c>
      <c r="J34" s="115">
        <v>28.74297</v>
      </c>
    </row>
    <row r="35" spans="2:10" x14ac:dyDescent="0.2">
      <c r="B35" s="114" t="s">
        <v>6</v>
      </c>
      <c r="C35" s="115">
        <v>-1.4476669572568499</v>
      </c>
      <c r="D35" s="115">
        <v>3.0226016949152599</v>
      </c>
      <c r="E35" s="115">
        <v>3.2355332263358001</v>
      </c>
      <c r="F35" s="116">
        <v>-3.7450119521912302</v>
      </c>
      <c r="G35" s="115">
        <v>-4.8516635056570001</v>
      </c>
      <c r="H35" s="115">
        <v>-2.2446650054907999E-3</v>
      </c>
      <c r="I35" s="115">
        <v>1.43644384183128E-2</v>
      </c>
      <c r="J35" s="115">
        <v>1.63109956205609E-2</v>
      </c>
    </row>
    <row r="36" spans="2:10" ht="15" customHeight="1" x14ac:dyDescent="0.2">
      <c r="B36" s="114" t="s">
        <v>20</v>
      </c>
      <c r="C36" s="115">
        <v>371.77499999999998</v>
      </c>
      <c r="D36" s="115">
        <v>377.78332499999999</v>
      </c>
      <c r="E36" s="115">
        <v>384.93335000000002</v>
      </c>
      <c r="F36" s="116">
        <v>384.82497499999999</v>
      </c>
      <c r="G36" s="115">
        <v>385.82687499999997</v>
      </c>
      <c r="H36" s="115">
        <v>386.80349999999999</v>
      </c>
      <c r="I36" s="115">
        <v>387.473525</v>
      </c>
      <c r="J36" s="115">
        <v>388.10890000000001</v>
      </c>
    </row>
    <row r="37" spans="2:10" x14ac:dyDescent="0.2">
      <c r="B37" s="112" t="s">
        <v>6</v>
      </c>
      <c r="C37" s="120">
        <v>1.8677954530835701</v>
      </c>
      <c r="D37" s="120">
        <v>1.6161186201331501</v>
      </c>
      <c r="E37" s="120">
        <v>1.89262588548608</v>
      </c>
      <c r="F37" s="121">
        <v>-2.8154224620968699E-2</v>
      </c>
      <c r="G37" s="120">
        <v>0.26035212501473998</v>
      </c>
      <c r="H37" s="120">
        <v>0.25312518730065098</v>
      </c>
      <c r="I37" s="120">
        <v>0.17322102824819299</v>
      </c>
      <c r="J37" s="120">
        <v>0.16397894540021099</v>
      </c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32" t="s">
        <v>21</v>
      </c>
      <c r="C39" s="132"/>
      <c r="D39" s="132"/>
      <c r="E39" s="132"/>
      <c r="F39" s="132"/>
      <c r="G39" s="132"/>
      <c r="H39" s="132"/>
      <c r="I39" s="132"/>
      <c r="J39" s="132"/>
    </row>
    <row r="40" spans="2:10" x14ac:dyDescent="0.2">
      <c r="B40" s="111"/>
      <c r="C40" s="129" t="s">
        <v>3</v>
      </c>
      <c r="D40" s="129"/>
      <c r="E40" s="129"/>
      <c r="F40" s="130"/>
      <c r="G40" s="131" t="s">
        <v>4</v>
      </c>
      <c r="H40" s="129"/>
      <c r="I40" s="129"/>
      <c r="J40" s="129"/>
    </row>
    <row r="41" spans="2:10" x14ac:dyDescent="0.2">
      <c r="B41" s="112"/>
      <c r="C41" s="112">
        <v>2022</v>
      </c>
      <c r="D41" s="112">
        <v>2023</v>
      </c>
      <c r="E41" s="112">
        <v>2024</v>
      </c>
      <c r="F41" s="113">
        <v>2025</v>
      </c>
      <c r="G41" s="112">
        <v>2026</v>
      </c>
      <c r="H41" s="112">
        <v>2027</v>
      </c>
      <c r="I41" s="112">
        <v>2028</v>
      </c>
      <c r="J41" s="112">
        <v>2029</v>
      </c>
    </row>
    <row r="42" spans="2:10" x14ac:dyDescent="0.2">
      <c r="B42" s="122" t="s">
        <v>22</v>
      </c>
      <c r="C42" s="123">
        <v>3103.07825</v>
      </c>
      <c r="D42" s="123">
        <v>3145.0720000000001</v>
      </c>
      <c r="E42" s="123">
        <v>3175.4985000000001</v>
      </c>
      <c r="F42" s="124">
        <v>3150.6210000000001</v>
      </c>
      <c r="G42" s="123">
        <v>3160.2215000000001</v>
      </c>
      <c r="H42" s="123">
        <v>3161.3612499999999</v>
      </c>
      <c r="I42" s="125">
        <v>3158.12275</v>
      </c>
      <c r="J42" s="125">
        <v>3155.4650000000001</v>
      </c>
    </row>
    <row r="43" spans="2:10" x14ac:dyDescent="0.2">
      <c r="B43" s="126" t="s">
        <v>6</v>
      </c>
      <c r="C43" s="115">
        <v>-0.22760105036498901</v>
      </c>
      <c r="D43" s="115">
        <v>1.35329329835625</v>
      </c>
      <c r="E43" s="115">
        <v>0.96743413187358995</v>
      </c>
      <c r="F43" s="116">
        <v>-0.783420303930215</v>
      </c>
      <c r="G43" s="115">
        <v>0.30471770485882499</v>
      </c>
      <c r="H43" s="115">
        <v>3.60655099650442E-2</v>
      </c>
      <c r="I43" s="125">
        <v>-0.102440048570851</v>
      </c>
      <c r="J43" s="125">
        <v>-8.4156006918978399E-2</v>
      </c>
    </row>
    <row r="44" spans="2:10" x14ac:dyDescent="0.2">
      <c r="B44" s="122" t="s">
        <v>23</v>
      </c>
      <c r="C44" s="115">
        <v>3015.6937499999999</v>
      </c>
      <c r="D44" s="115">
        <v>3056.9947499999998</v>
      </c>
      <c r="E44" s="115">
        <v>3081.33475</v>
      </c>
      <c r="F44" s="116">
        <v>3059.3852499999998</v>
      </c>
      <c r="G44" s="115">
        <v>3055.05825</v>
      </c>
      <c r="H44" s="115">
        <v>3055.7247499999999</v>
      </c>
      <c r="I44" s="125">
        <v>3054.63175</v>
      </c>
      <c r="J44" s="125">
        <v>3055.3277499999999</v>
      </c>
    </row>
    <row r="45" spans="2:10" x14ac:dyDescent="0.2">
      <c r="B45" s="126" t="s">
        <v>6</v>
      </c>
      <c r="C45" s="115">
        <v>0.78353285163315001</v>
      </c>
      <c r="D45" s="115">
        <v>1.36953561680459</v>
      </c>
      <c r="E45" s="115">
        <v>0.79620679754193102</v>
      </c>
      <c r="F45" s="116">
        <v>-0.71233740508069798</v>
      </c>
      <c r="G45" s="115">
        <v>-0.14143364259209201</v>
      </c>
      <c r="H45" s="115">
        <v>2.1816277971131701E-2</v>
      </c>
      <c r="I45" s="125">
        <v>-3.5768928467783102E-2</v>
      </c>
      <c r="J45" s="125">
        <v>2.2785070573560998E-2</v>
      </c>
    </row>
    <row r="46" spans="2:10" x14ac:dyDescent="0.2">
      <c r="B46" s="127" t="s">
        <v>24</v>
      </c>
      <c r="C46" s="120">
        <v>2.80833325</v>
      </c>
      <c r="D46" s="120">
        <v>2.8</v>
      </c>
      <c r="E46" s="120">
        <v>2.9666667499999999</v>
      </c>
      <c r="F46" s="121">
        <v>3.1666667500000001</v>
      </c>
      <c r="G46" s="120">
        <v>3.3276425000000001</v>
      </c>
      <c r="H46" s="120">
        <v>3.3414727499999999</v>
      </c>
      <c r="I46" s="120">
        <v>3.2769732500000002</v>
      </c>
      <c r="J46" s="120">
        <v>3.1734542499999998</v>
      </c>
    </row>
    <row r="48" spans="2:10" x14ac:dyDescent="0.2">
      <c r="B48" s="85" t="s">
        <v>25</v>
      </c>
    </row>
  </sheetData>
  <mergeCells count="8">
    <mergeCell ref="B2:J2"/>
    <mergeCell ref="C6:F6"/>
    <mergeCell ref="G6:J6"/>
    <mergeCell ref="B39:J39"/>
    <mergeCell ref="C40:F40"/>
    <mergeCell ref="G40:J40"/>
    <mergeCell ref="B4:J4"/>
    <mergeCell ref="B5:J5"/>
  </mergeCells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Roman,Regular"November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B2:K48"/>
  <sheetViews>
    <sheetView showGridLines="0" topLeftCell="A73" zoomScale="90" zoomScaleNormal="90" zoomScaleSheetLayoutView="80" zoomScalePageLayoutView="50" workbookViewId="0">
      <selection activeCell="C41" sqref="C41:J46"/>
    </sheetView>
  </sheetViews>
  <sheetFormatPr defaultColWidth="9.140625" defaultRowHeight="12.75" x14ac:dyDescent="0.2"/>
  <cols>
    <col min="1" max="1" width="9.140625" style="5"/>
    <col min="2" max="2" width="28.5703125" style="3" customWidth="1"/>
    <col min="3" max="10" width="9.140625" style="5" customWidth="1"/>
    <col min="11" max="16384" width="9.140625" style="5"/>
  </cols>
  <sheetData>
    <row r="2" spans="2:11" x14ac:dyDescent="0.2">
      <c r="B2" s="134" t="s">
        <v>26</v>
      </c>
      <c r="C2" s="134"/>
      <c r="D2" s="134"/>
      <c r="E2" s="134"/>
      <c r="F2" s="134"/>
      <c r="G2" s="134"/>
      <c r="H2" s="134"/>
      <c r="I2" s="134"/>
      <c r="J2" s="134"/>
    </row>
    <row r="3" spans="2:11" x14ac:dyDescent="0.2">
      <c r="B3" s="54"/>
      <c r="C3" s="22"/>
      <c r="D3" s="22"/>
      <c r="E3" s="22"/>
      <c r="F3" s="22"/>
      <c r="G3" s="22"/>
      <c r="H3" s="22"/>
      <c r="I3" s="22"/>
      <c r="J3" s="22"/>
    </row>
    <row r="4" spans="2:11" x14ac:dyDescent="0.2">
      <c r="B4" s="134" t="s">
        <v>27</v>
      </c>
      <c r="C4" s="134"/>
      <c r="D4" s="134"/>
      <c r="E4" s="134"/>
      <c r="F4" s="134"/>
      <c r="G4" s="134"/>
      <c r="H4" s="134"/>
      <c r="I4" s="134"/>
      <c r="J4" s="134"/>
    </row>
    <row r="5" spans="2:11" x14ac:dyDescent="0.2">
      <c r="B5" s="143" t="s">
        <v>28</v>
      </c>
      <c r="C5" s="143"/>
      <c r="D5" s="143"/>
      <c r="E5" s="143"/>
      <c r="F5" s="143"/>
      <c r="G5" s="143"/>
      <c r="H5" s="143"/>
      <c r="I5" s="143"/>
      <c r="J5" s="143"/>
    </row>
    <row r="6" spans="2:11" x14ac:dyDescent="0.2">
      <c r="B6" s="8"/>
      <c r="C6" s="135" t="s">
        <v>3</v>
      </c>
      <c r="D6" s="135"/>
      <c r="E6" s="135"/>
      <c r="F6" s="136"/>
      <c r="G6" s="137" t="s">
        <v>4</v>
      </c>
      <c r="H6" s="135"/>
      <c r="I6" s="135"/>
      <c r="J6" s="135"/>
    </row>
    <row r="7" spans="2:11" x14ac:dyDescent="0.2">
      <c r="B7" s="1"/>
      <c r="C7" s="10" t="s">
        <v>65</v>
      </c>
      <c r="D7" s="10" t="s">
        <v>66</v>
      </c>
      <c r="E7" s="10" t="s">
        <v>67</v>
      </c>
      <c r="F7" s="21" t="s">
        <v>71</v>
      </c>
      <c r="G7" s="10" t="s">
        <v>72</v>
      </c>
      <c r="H7" s="10" t="s">
        <v>74</v>
      </c>
      <c r="I7" s="10" t="s">
        <v>82</v>
      </c>
      <c r="J7" s="10" t="s">
        <v>83</v>
      </c>
    </row>
    <row r="8" spans="2:11" ht="15" customHeight="1" x14ac:dyDescent="0.2">
      <c r="B8" s="11" t="s">
        <v>5</v>
      </c>
      <c r="C8" s="86">
        <v>3050.1</v>
      </c>
      <c r="D8" s="86">
        <v>3052.2330000000002</v>
      </c>
      <c r="E8" s="86">
        <v>3061</v>
      </c>
      <c r="F8" s="87">
        <v>3048.3670000000002</v>
      </c>
      <c r="G8" s="86">
        <v>3053.3069999999998</v>
      </c>
      <c r="H8" s="86">
        <v>3057.0189999999998</v>
      </c>
      <c r="I8" s="86">
        <v>3060.8029999999999</v>
      </c>
      <c r="J8" s="86">
        <v>3062.79</v>
      </c>
      <c r="K8" s="7"/>
    </row>
    <row r="9" spans="2:11" x14ac:dyDescent="0.2">
      <c r="B9" s="12" t="s">
        <v>6</v>
      </c>
      <c r="C9" s="11">
        <v>0.372393117870362</v>
      </c>
      <c r="D9" s="11">
        <v>0.28002210051263299</v>
      </c>
      <c r="E9" s="11">
        <v>1.1538889553345899</v>
      </c>
      <c r="F9" s="82">
        <v>-1.64064146367386</v>
      </c>
      <c r="G9" s="11">
        <v>0.649793306151491</v>
      </c>
      <c r="H9" s="11">
        <v>0.487179923704816</v>
      </c>
      <c r="I9" s="11">
        <v>0.49604292193681199</v>
      </c>
      <c r="J9" s="11">
        <v>0.25992338699776202</v>
      </c>
      <c r="K9" s="7"/>
    </row>
    <row r="10" spans="2:11" ht="15" customHeight="1" x14ac:dyDescent="0.2">
      <c r="B10" s="11" t="s">
        <v>7</v>
      </c>
      <c r="C10" s="86">
        <v>2632.2</v>
      </c>
      <c r="D10" s="86">
        <v>2637.8330000000001</v>
      </c>
      <c r="E10" s="86">
        <v>2643.3</v>
      </c>
      <c r="F10" s="87">
        <v>2638.2669999999998</v>
      </c>
      <c r="G10" s="86">
        <v>2639.42</v>
      </c>
      <c r="H10" s="86">
        <v>2642.1689999999999</v>
      </c>
      <c r="I10" s="86">
        <v>2646.0160000000001</v>
      </c>
      <c r="J10" s="86">
        <v>2648.067</v>
      </c>
      <c r="K10" s="7"/>
    </row>
    <row r="11" spans="2:11" x14ac:dyDescent="0.2">
      <c r="B11" s="11" t="s">
        <v>6</v>
      </c>
      <c r="C11" s="11">
        <v>0.37058469690336399</v>
      </c>
      <c r="D11" s="11">
        <v>0.85876575288452695</v>
      </c>
      <c r="E11" s="11">
        <v>0.83159461794606304</v>
      </c>
      <c r="F11" s="82">
        <v>-0.75945122268812304</v>
      </c>
      <c r="G11" s="11">
        <v>0.17492635315961</v>
      </c>
      <c r="H11" s="11">
        <v>0.41725798499259098</v>
      </c>
      <c r="I11" s="11">
        <v>0.58367349107477595</v>
      </c>
      <c r="J11" s="11">
        <v>0.31041171520522698</v>
      </c>
      <c r="K11" s="7"/>
    </row>
    <row r="12" spans="2:11" ht="15" customHeight="1" x14ac:dyDescent="0.2">
      <c r="B12" s="12" t="s">
        <v>8</v>
      </c>
      <c r="C12" s="11">
        <v>4.0999999999999996</v>
      </c>
      <c r="D12" s="11">
        <v>4.0999999999999996</v>
      </c>
      <c r="E12" s="11">
        <v>4.0999999999999996</v>
      </c>
      <c r="F12" s="82">
        <v>4.1666670000000003</v>
      </c>
      <c r="G12" s="11">
        <v>4.1714529999999996</v>
      </c>
      <c r="H12" s="11">
        <v>4.183103</v>
      </c>
      <c r="I12" s="11">
        <v>4.2083870000000001</v>
      </c>
      <c r="J12" s="11">
        <v>4.2443790000000003</v>
      </c>
      <c r="K12" s="7"/>
    </row>
    <row r="13" spans="2:11" x14ac:dyDescent="0.2">
      <c r="B13" s="12" t="s">
        <v>6</v>
      </c>
      <c r="C13" s="11">
        <v>0</v>
      </c>
      <c r="D13" s="11">
        <v>0</v>
      </c>
      <c r="E13" s="11">
        <v>0</v>
      </c>
      <c r="F13" s="82">
        <v>6.6644615248688304</v>
      </c>
      <c r="G13" s="11">
        <v>0.46024819379470999</v>
      </c>
      <c r="H13" s="11">
        <v>1.12180527673357</v>
      </c>
      <c r="I13" s="11">
        <v>2.4397354668900002</v>
      </c>
      <c r="J13" s="11">
        <v>3.4651155096719899</v>
      </c>
      <c r="K13" s="7"/>
    </row>
    <row r="14" spans="2:11" ht="15" customHeight="1" x14ac:dyDescent="0.2">
      <c r="B14" s="12" t="s">
        <v>9</v>
      </c>
      <c r="C14" s="11">
        <v>141.86670000000001</v>
      </c>
      <c r="D14" s="11">
        <v>142.69999999999999</v>
      </c>
      <c r="E14" s="11">
        <v>144.33330000000001</v>
      </c>
      <c r="F14" s="82">
        <v>145.69999999999999</v>
      </c>
      <c r="G14" s="11">
        <v>145.19710000000001</v>
      </c>
      <c r="H14" s="11">
        <v>144.9177</v>
      </c>
      <c r="I14" s="11">
        <v>144.923</v>
      </c>
      <c r="J14" s="11">
        <v>145.0566</v>
      </c>
      <c r="K14" s="7"/>
    </row>
    <row r="15" spans="2:11" x14ac:dyDescent="0.2">
      <c r="B15" s="12" t="s">
        <v>6</v>
      </c>
      <c r="C15" s="11">
        <v>-1.21243832095951</v>
      </c>
      <c r="D15" s="11">
        <v>2.3703117888616898</v>
      </c>
      <c r="E15" s="11">
        <v>4.6574798869051399</v>
      </c>
      <c r="F15" s="82">
        <v>3.8417603404093899</v>
      </c>
      <c r="G15" s="11">
        <v>-1.37351341661445</v>
      </c>
      <c r="H15" s="11">
        <v>-0.76749347741351603</v>
      </c>
      <c r="I15" s="11">
        <v>1.4629795417220299E-2</v>
      </c>
      <c r="J15" s="11">
        <v>0.36925776055845</v>
      </c>
      <c r="K15" s="7"/>
    </row>
    <row r="16" spans="2:11" ht="15" customHeight="1" x14ac:dyDescent="0.2">
      <c r="B16" s="11" t="s">
        <v>10</v>
      </c>
      <c r="C16" s="11">
        <v>462.5333</v>
      </c>
      <c r="D16" s="11">
        <v>464.93329999999997</v>
      </c>
      <c r="E16" s="11">
        <v>463.1</v>
      </c>
      <c r="F16" s="82">
        <v>461.7</v>
      </c>
      <c r="G16" s="11">
        <v>461.04669999999999</v>
      </c>
      <c r="H16" s="11">
        <v>462.64909999999998</v>
      </c>
      <c r="I16" s="11">
        <v>462.88740000000001</v>
      </c>
      <c r="J16" s="11">
        <v>461.7312</v>
      </c>
      <c r="K16" s="7"/>
    </row>
    <row r="17" spans="2:11" x14ac:dyDescent="0.2">
      <c r="B17" s="11" t="s">
        <v>6</v>
      </c>
      <c r="C17" s="11">
        <v>-1.82389008480846</v>
      </c>
      <c r="D17" s="11">
        <v>2.09173647570812</v>
      </c>
      <c r="E17" s="11">
        <v>-1.56795395962956</v>
      </c>
      <c r="F17" s="82">
        <v>-1.20376960857085</v>
      </c>
      <c r="G17" s="11">
        <v>-0.56479505305827504</v>
      </c>
      <c r="H17" s="11">
        <v>1.39749249070524</v>
      </c>
      <c r="I17" s="11">
        <v>0.206190114774296</v>
      </c>
      <c r="J17" s="11">
        <v>-0.99538270002122997</v>
      </c>
      <c r="K17" s="7"/>
    </row>
    <row r="18" spans="2:11" ht="15" customHeight="1" x14ac:dyDescent="0.2">
      <c r="B18" s="11" t="s">
        <v>11</v>
      </c>
      <c r="C18" s="11">
        <v>555.53330000000005</v>
      </c>
      <c r="D18" s="11">
        <v>554.83330000000001</v>
      </c>
      <c r="E18" s="11">
        <v>550.93330000000003</v>
      </c>
      <c r="F18" s="82">
        <v>547.36670000000004</v>
      </c>
      <c r="G18" s="11">
        <v>546.53179999999998</v>
      </c>
      <c r="H18" s="11">
        <v>545.9348</v>
      </c>
      <c r="I18" s="11">
        <v>547.35839999999996</v>
      </c>
      <c r="J18" s="11">
        <v>547.64880000000005</v>
      </c>
      <c r="K18" s="7"/>
    </row>
    <row r="19" spans="2:11" x14ac:dyDescent="0.2">
      <c r="B19" s="11" t="s">
        <v>6</v>
      </c>
      <c r="C19" s="11">
        <v>-0.43085332812821098</v>
      </c>
      <c r="D19" s="11">
        <v>-0.50306835471968203</v>
      </c>
      <c r="E19" s="11">
        <v>-2.78214872580996</v>
      </c>
      <c r="F19" s="82">
        <v>-2.5644595162530699</v>
      </c>
      <c r="G19" s="11">
        <v>-0.60872663875400901</v>
      </c>
      <c r="H19" s="11">
        <v>-0.43622165758811998</v>
      </c>
      <c r="I19" s="11">
        <v>1.0471419190434199</v>
      </c>
      <c r="J19" s="11">
        <v>0.21238821842361999</v>
      </c>
      <c r="K19" s="7"/>
    </row>
    <row r="20" spans="2:11" ht="15" customHeight="1" x14ac:dyDescent="0.2">
      <c r="B20" s="11" t="s">
        <v>12</v>
      </c>
      <c r="C20" s="11">
        <v>48.433329999999998</v>
      </c>
      <c r="D20" s="11">
        <v>47.866669999999999</v>
      </c>
      <c r="E20" s="11">
        <v>47.933329999999998</v>
      </c>
      <c r="F20" s="82">
        <v>47.9</v>
      </c>
      <c r="G20" s="11">
        <v>47.863880000000002</v>
      </c>
      <c r="H20" s="11">
        <v>47.902329999999999</v>
      </c>
      <c r="I20" s="11">
        <v>47.951949999999997</v>
      </c>
      <c r="J20" s="11">
        <v>47.908580000000001</v>
      </c>
      <c r="K20" s="7"/>
    </row>
    <row r="21" spans="2:11" x14ac:dyDescent="0.2">
      <c r="B21" s="11" t="s">
        <v>6</v>
      </c>
      <c r="C21" s="11">
        <v>2.5164797981940401</v>
      </c>
      <c r="D21" s="11">
        <v>-4.5984253594975604</v>
      </c>
      <c r="E21" s="11">
        <v>0.55821202709127604</v>
      </c>
      <c r="F21" s="82">
        <v>-0.27784635491794302</v>
      </c>
      <c r="G21" s="11">
        <v>-0.30128739013802702</v>
      </c>
      <c r="H21" s="11">
        <v>0.32171530000555398</v>
      </c>
      <c r="I21" s="11">
        <v>0.414987347369488</v>
      </c>
      <c r="J21" s="11">
        <v>-0.36128830353282498</v>
      </c>
      <c r="K21" s="7"/>
    </row>
    <row r="22" spans="2:11" ht="15" customHeight="1" x14ac:dyDescent="0.2">
      <c r="B22" s="11" t="s">
        <v>13</v>
      </c>
      <c r="C22" s="11">
        <v>158.33330000000001</v>
      </c>
      <c r="D22" s="11">
        <v>159.0667</v>
      </c>
      <c r="E22" s="11">
        <v>159.4</v>
      </c>
      <c r="F22" s="82">
        <v>159.16669999999999</v>
      </c>
      <c r="G22" s="11">
        <v>159.14500000000001</v>
      </c>
      <c r="H22" s="11">
        <v>158.84530000000001</v>
      </c>
      <c r="I22" s="11">
        <v>159.37139999999999</v>
      </c>
      <c r="J22" s="11">
        <v>159.6473</v>
      </c>
      <c r="K22" s="7"/>
    </row>
    <row r="23" spans="2:11" x14ac:dyDescent="0.2">
      <c r="B23" s="11" t="s">
        <v>6</v>
      </c>
      <c r="C23" s="11">
        <v>-0.420030783609948</v>
      </c>
      <c r="D23" s="11">
        <v>1.8657134485517499</v>
      </c>
      <c r="E23" s="11">
        <v>0.840776939631382</v>
      </c>
      <c r="F23" s="82">
        <v>-0.58416137521218803</v>
      </c>
      <c r="G23" s="11">
        <v>-5.4522868658934902E-2</v>
      </c>
      <c r="H23" s="11">
        <v>-0.75115014624530496</v>
      </c>
      <c r="I23" s="11">
        <v>1.33140725558418</v>
      </c>
      <c r="J23" s="11">
        <v>0.69427080281296805</v>
      </c>
      <c r="K23" s="7"/>
    </row>
    <row r="24" spans="2:11" ht="15" customHeight="1" x14ac:dyDescent="0.2">
      <c r="B24" s="11" t="s">
        <v>14</v>
      </c>
      <c r="C24" s="11">
        <v>333.83330000000001</v>
      </c>
      <c r="D24" s="11">
        <v>330.8</v>
      </c>
      <c r="E24" s="11">
        <v>332.13330000000002</v>
      </c>
      <c r="F24" s="82">
        <v>329.9</v>
      </c>
      <c r="G24" s="11">
        <v>329.30250000000001</v>
      </c>
      <c r="H24" s="11">
        <v>328.05610000000001</v>
      </c>
      <c r="I24" s="11">
        <v>327.04829999999998</v>
      </c>
      <c r="J24" s="11">
        <v>326.49619999999999</v>
      </c>
      <c r="K24" s="7"/>
    </row>
    <row r="25" spans="2:11" x14ac:dyDescent="0.2">
      <c r="B25" s="11" t="s">
        <v>6</v>
      </c>
      <c r="C25" s="11">
        <v>3.0938785256118702</v>
      </c>
      <c r="D25" s="11">
        <v>-3.58527178727992</v>
      </c>
      <c r="E25" s="11">
        <v>1.6219861476364801</v>
      </c>
      <c r="F25" s="82">
        <v>-2.6626362151031202</v>
      </c>
      <c r="G25" s="11">
        <v>-0.72249616429949004</v>
      </c>
      <c r="H25" s="11">
        <v>-1.50541396993586</v>
      </c>
      <c r="I25" s="11">
        <v>-1.22316336452946</v>
      </c>
      <c r="J25" s="11">
        <v>-0.67354399696871703</v>
      </c>
      <c r="K25" s="7"/>
    </row>
    <row r="26" spans="2:11" ht="15" customHeight="1" x14ac:dyDescent="0.2">
      <c r="B26" s="11" t="s">
        <v>15</v>
      </c>
      <c r="C26" s="11">
        <v>491.1</v>
      </c>
      <c r="D26" s="11">
        <v>493.9</v>
      </c>
      <c r="E26" s="11">
        <v>497.3</v>
      </c>
      <c r="F26" s="82">
        <v>498.5</v>
      </c>
      <c r="G26" s="11">
        <v>500.0865</v>
      </c>
      <c r="H26" s="11">
        <v>502.2749</v>
      </c>
      <c r="I26" s="11">
        <v>502.8057</v>
      </c>
      <c r="J26" s="11">
        <v>503.51780000000002</v>
      </c>
      <c r="K26" s="7"/>
    </row>
    <row r="27" spans="2:11" x14ac:dyDescent="0.2">
      <c r="B27" s="11" t="s">
        <v>6</v>
      </c>
      <c r="C27" s="11">
        <v>2.5652985489132698</v>
      </c>
      <c r="D27" s="11">
        <v>2.3001729931322301</v>
      </c>
      <c r="E27" s="11">
        <v>2.7821581066980801</v>
      </c>
      <c r="F27" s="82">
        <v>0.96871139845473497</v>
      </c>
      <c r="G27" s="11">
        <v>1.2791091270430099</v>
      </c>
      <c r="H27" s="11">
        <v>1.76194058566572</v>
      </c>
      <c r="I27" s="11">
        <v>0.42338728102622097</v>
      </c>
      <c r="J27" s="11">
        <v>0.56770573546462899</v>
      </c>
      <c r="K27" s="7"/>
    </row>
    <row r="28" spans="2:11" ht="15" customHeight="1" x14ac:dyDescent="0.2">
      <c r="B28" s="11" t="s">
        <v>16</v>
      </c>
      <c r="C28" s="11">
        <v>287.16669999999999</v>
      </c>
      <c r="D28" s="11">
        <v>290.16669999999999</v>
      </c>
      <c r="E28" s="11">
        <v>295.36669999999998</v>
      </c>
      <c r="F28" s="82">
        <v>296.3</v>
      </c>
      <c r="G28" s="11">
        <v>297.11009999999999</v>
      </c>
      <c r="H28" s="11">
        <v>298.70150000000001</v>
      </c>
      <c r="I28" s="11">
        <v>300.64030000000002</v>
      </c>
      <c r="J28" s="11">
        <v>302.81509999999997</v>
      </c>
      <c r="K28" s="7"/>
    </row>
    <row r="29" spans="2:11" x14ac:dyDescent="0.2">
      <c r="B29" s="11" t="s">
        <v>6</v>
      </c>
      <c r="C29" s="11">
        <v>-1.42644850278748</v>
      </c>
      <c r="D29" s="11">
        <v>4.2446972990935299</v>
      </c>
      <c r="E29" s="11">
        <v>7.3632972968643502</v>
      </c>
      <c r="F29" s="82">
        <v>1.26992364296474</v>
      </c>
      <c r="G29" s="11">
        <v>1.0981145387406399</v>
      </c>
      <c r="H29" s="11">
        <v>2.1597807067888599</v>
      </c>
      <c r="I29" s="11">
        <v>2.6216918828009899</v>
      </c>
      <c r="J29" s="11">
        <v>2.9251067401558402</v>
      </c>
      <c r="K29" s="7"/>
    </row>
    <row r="30" spans="2:11" ht="15" customHeight="1" x14ac:dyDescent="0.2">
      <c r="B30" s="11" t="s">
        <v>17</v>
      </c>
      <c r="C30" s="11">
        <v>149.30000000000001</v>
      </c>
      <c r="D30" s="11">
        <v>149.4667</v>
      </c>
      <c r="E30" s="11">
        <v>148.69999999999999</v>
      </c>
      <c r="F30" s="82">
        <v>147.5667</v>
      </c>
      <c r="G30" s="11">
        <v>148.96469999999999</v>
      </c>
      <c r="H30" s="11">
        <v>148.7046</v>
      </c>
      <c r="I30" s="11">
        <v>148.82140000000001</v>
      </c>
      <c r="J30" s="11">
        <v>149.00069999999999</v>
      </c>
      <c r="K30" s="7"/>
    </row>
    <row r="31" spans="2:11" x14ac:dyDescent="0.2">
      <c r="B31" s="11" t="s">
        <v>6</v>
      </c>
      <c r="C31" s="11">
        <v>2.3561305078862098</v>
      </c>
      <c r="D31" s="11">
        <v>0.44736610763018703</v>
      </c>
      <c r="E31" s="11">
        <v>-2.0360946891151199</v>
      </c>
      <c r="F31" s="82">
        <v>-3.0138795665898002</v>
      </c>
      <c r="G31" s="11">
        <v>3.8436641325785499</v>
      </c>
      <c r="H31" s="11">
        <v>-0.69659340964915994</v>
      </c>
      <c r="I31" s="11">
        <v>0.31455027720370599</v>
      </c>
      <c r="J31" s="11">
        <v>0.48279156427479802</v>
      </c>
      <c r="K31" s="7"/>
    </row>
    <row r="32" spans="2:11" ht="15" customHeight="1" x14ac:dyDescent="0.2">
      <c r="B32" s="11" t="s">
        <v>18</v>
      </c>
      <c r="C32" s="11">
        <v>417.9</v>
      </c>
      <c r="D32" s="11">
        <v>414.4</v>
      </c>
      <c r="E32" s="11">
        <v>417.7</v>
      </c>
      <c r="F32" s="82">
        <v>410.1</v>
      </c>
      <c r="G32" s="11">
        <v>413.88690000000003</v>
      </c>
      <c r="H32" s="11">
        <v>414.84980000000002</v>
      </c>
      <c r="I32" s="11">
        <v>414.7867</v>
      </c>
      <c r="J32" s="11">
        <v>414.72320000000002</v>
      </c>
      <c r="K32" s="7"/>
    </row>
    <row r="33" spans="2:11" x14ac:dyDescent="0.2">
      <c r="B33" s="11" t="s">
        <v>6</v>
      </c>
      <c r="C33" s="11">
        <v>0.38378463957575698</v>
      </c>
      <c r="D33" s="11">
        <v>-3.3082317694936698</v>
      </c>
      <c r="E33" s="11">
        <v>3.22357926705623</v>
      </c>
      <c r="F33" s="82">
        <v>-7.0817169909856403</v>
      </c>
      <c r="G33" s="11">
        <v>3.7451124186296001</v>
      </c>
      <c r="H33" s="11">
        <v>0.933844939321959</v>
      </c>
      <c r="I33" s="11">
        <v>-6.08274174294876E-2</v>
      </c>
      <c r="J33" s="11">
        <v>-6.1222232627833301E-2</v>
      </c>
      <c r="K33" s="7"/>
    </row>
    <row r="34" spans="2:11" ht="15" customHeight="1" x14ac:dyDescent="0.2">
      <c r="B34" s="11" t="s">
        <v>19</v>
      </c>
      <c r="C34" s="11">
        <v>31.066669999999998</v>
      </c>
      <c r="D34" s="11">
        <v>30.566669999999998</v>
      </c>
      <c r="E34" s="11">
        <v>30.16667</v>
      </c>
      <c r="F34" s="82">
        <v>29</v>
      </c>
      <c r="G34" s="11">
        <v>28.739920000000001</v>
      </c>
      <c r="H34" s="11">
        <v>28.72842</v>
      </c>
      <c r="I34" s="11">
        <v>28.733090000000001</v>
      </c>
      <c r="J34" s="11">
        <v>28.737770000000001</v>
      </c>
      <c r="K34" s="7"/>
    </row>
    <row r="35" spans="2:11" x14ac:dyDescent="0.2">
      <c r="B35" s="12" t="s">
        <v>6</v>
      </c>
      <c r="C35" s="11">
        <v>-2.9486755042982802</v>
      </c>
      <c r="D35" s="11">
        <v>-6.2840102255716204</v>
      </c>
      <c r="E35" s="11">
        <v>-5.1326047015780096</v>
      </c>
      <c r="F35" s="82">
        <v>-14.595156401695499</v>
      </c>
      <c r="G35" s="11">
        <v>-3.5393402420369999</v>
      </c>
      <c r="H35" s="11">
        <v>-0.15996007533853801</v>
      </c>
      <c r="I35" s="11">
        <v>6.50385762083205E-2</v>
      </c>
      <c r="J35" s="11">
        <v>6.5167283165123893E-2</v>
      </c>
      <c r="K35" s="7"/>
    </row>
    <row r="36" spans="2:11" ht="15" customHeight="1" x14ac:dyDescent="0.2">
      <c r="B36" s="11" t="s">
        <v>20</v>
      </c>
      <c r="C36" s="11">
        <v>386.83330000000001</v>
      </c>
      <c r="D36" s="11">
        <v>383.83330000000001</v>
      </c>
      <c r="E36" s="11">
        <v>387.5333</v>
      </c>
      <c r="F36" s="82">
        <v>381.1</v>
      </c>
      <c r="G36" s="11">
        <v>385.14699999999999</v>
      </c>
      <c r="H36" s="11">
        <v>386.12139999999999</v>
      </c>
      <c r="I36" s="11">
        <v>386.05360000000002</v>
      </c>
      <c r="J36" s="11">
        <v>385.9855</v>
      </c>
      <c r="K36" s="7"/>
    </row>
    <row r="37" spans="2:11" x14ac:dyDescent="0.2">
      <c r="B37" s="13" t="s">
        <v>6</v>
      </c>
      <c r="C37" s="13">
        <v>0.65754474820724995</v>
      </c>
      <c r="D37" s="13">
        <v>-3.06621103163973</v>
      </c>
      <c r="E37" s="13">
        <v>3.9119528474173002</v>
      </c>
      <c r="F37" s="84">
        <v>-6.4767287999109602</v>
      </c>
      <c r="G37" s="13">
        <v>4.31584550459913</v>
      </c>
      <c r="H37" s="13">
        <v>1.0158240937144301</v>
      </c>
      <c r="I37" s="13">
        <v>-7.0218479824091198E-2</v>
      </c>
      <c r="J37" s="13">
        <v>-7.0541482136821099E-2</v>
      </c>
      <c r="K37" s="7"/>
    </row>
    <row r="38" spans="2:11" x14ac:dyDescent="0.2">
      <c r="B38" s="62"/>
      <c r="C38" s="11"/>
      <c r="D38" s="11"/>
      <c r="E38" s="11"/>
      <c r="F38" s="11"/>
      <c r="G38" s="11"/>
      <c r="H38" s="11"/>
      <c r="I38" s="11"/>
      <c r="J38" s="11"/>
    </row>
    <row r="39" spans="2:11" x14ac:dyDescent="0.2">
      <c r="B39" s="138" t="s">
        <v>29</v>
      </c>
      <c r="C39" s="139"/>
      <c r="D39" s="139"/>
      <c r="E39" s="139"/>
      <c r="F39" s="139"/>
      <c r="G39" s="139"/>
      <c r="H39" s="139"/>
      <c r="I39" s="139"/>
      <c r="J39" s="139"/>
    </row>
    <row r="40" spans="2:11" x14ac:dyDescent="0.2">
      <c r="B40" s="8"/>
      <c r="C40" s="140" t="s">
        <v>3</v>
      </c>
      <c r="D40" s="140"/>
      <c r="E40" s="140"/>
      <c r="F40" s="141"/>
      <c r="G40" s="142" t="s">
        <v>4</v>
      </c>
      <c r="H40" s="140"/>
      <c r="I40" s="140"/>
      <c r="J40" s="140"/>
    </row>
    <row r="41" spans="2:11" ht="12.75" customHeight="1" x14ac:dyDescent="0.2">
      <c r="B41" s="1"/>
      <c r="C41" s="10" t="s">
        <v>65</v>
      </c>
      <c r="D41" s="10" t="s">
        <v>66</v>
      </c>
      <c r="E41" s="10" t="s">
        <v>67</v>
      </c>
      <c r="F41" s="21" t="s">
        <v>71</v>
      </c>
      <c r="G41" s="10" t="s">
        <v>72</v>
      </c>
      <c r="H41" s="10" t="s">
        <v>74</v>
      </c>
      <c r="I41" s="10" t="s">
        <v>82</v>
      </c>
      <c r="J41" s="10" t="s">
        <v>83</v>
      </c>
    </row>
    <row r="42" spans="2:11" x14ac:dyDescent="0.2">
      <c r="B42" s="62" t="s">
        <v>22</v>
      </c>
      <c r="C42" s="86">
        <v>3179.6129999999998</v>
      </c>
      <c r="D42" s="86">
        <v>3162.991</v>
      </c>
      <c r="E42" s="86">
        <v>3141.4549999999999</v>
      </c>
      <c r="F42" s="88">
        <v>3118.4250000000002</v>
      </c>
      <c r="G42" s="11">
        <v>3156.0390000000002</v>
      </c>
      <c r="H42" s="86">
        <v>3160.6869999999999</v>
      </c>
      <c r="I42" s="86">
        <v>3161.904</v>
      </c>
      <c r="J42" s="86">
        <v>3162.2559999999999</v>
      </c>
    </row>
    <row r="43" spans="2:11" x14ac:dyDescent="0.2">
      <c r="B43" s="12" t="s">
        <v>6</v>
      </c>
      <c r="C43" s="11">
        <v>-0.73792579258712399</v>
      </c>
      <c r="D43" s="11">
        <v>-2.0747319767482502</v>
      </c>
      <c r="E43" s="11">
        <v>-2.6958087431985902</v>
      </c>
      <c r="F43" s="82">
        <v>-2.9003103495307498</v>
      </c>
      <c r="G43" s="11">
        <v>4.91274037400213</v>
      </c>
      <c r="H43" s="11">
        <v>0.59039548918990903</v>
      </c>
      <c r="I43" s="11">
        <v>0.154106126447839</v>
      </c>
      <c r="J43" s="11">
        <v>4.4537567761193601E-2</v>
      </c>
    </row>
    <row r="44" spans="2:11" x14ac:dyDescent="0.2">
      <c r="B44" s="62" t="s">
        <v>23</v>
      </c>
      <c r="C44" s="86">
        <v>3077.4270000000001</v>
      </c>
      <c r="D44" s="86">
        <v>3060.26</v>
      </c>
      <c r="E44" s="86">
        <v>3043.9920000000002</v>
      </c>
      <c r="F44" s="87">
        <v>3055.8620000000001</v>
      </c>
      <c r="G44" s="86">
        <v>3055.8150000000001</v>
      </c>
      <c r="H44" s="86">
        <v>3054.4679999999998</v>
      </c>
      <c r="I44" s="86">
        <v>3054.8049999999998</v>
      </c>
      <c r="J44" s="86">
        <v>3055.145</v>
      </c>
    </row>
    <row r="45" spans="2:11" x14ac:dyDescent="0.2">
      <c r="B45" s="12" t="s">
        <v>6</v>
      </c>
      <c r="C45" s="11">
        <v>-1.2511766965267901</v>
      </c>
      <c r="D45" s="11">
        <v>-2.2127430303782298</v>
      </c>
      <c r="E45" s="11">
        <v>-2.1094600847485099</v>
      </c>
      <c r="F45" s="82">
        <v>1.5689411791724099</v>
      </c>
      <c r="G45" s="11">
        <v>-6.1519683417499103E-3</v>
      </c>
      <c r="H45" s="11">
        <v>-0.176203026354493</v>
      </c>
      <c r="I45" s="11">
        <v>4.4139375630414202E-2</v>
      </c>
      <c r="J45" s="11">
        <v>4.4527459820975501E-2</v>
      </c>
    </row>
    <row r="46" spans="2:11" x14ac:dyDescent="0.2">
      <c r="B46" s="89" t="s">
        <v>24</v>
      </c>
      <c r="C46" s="13">
        <v>3.2</v>
      </c>
      <c r="D46" s="13">
        <v>3.266667</v>
      </c>
      <c r="E46" s="13">
        <v>3.1</v>
      </c>
      <c r="F46" s="84">
        <v>3.1</v>
      </c>
      <c r="G46" s="13">
        <v>3.1756120000000001</v>
      </c>
      <c r="H46" s="13">
        <v>3.3606229999999999</v>
      </c>
      <c r="I46" s="13">
        <v>3.3871799999999999</v>
      </c>
      <c r="J46" s="13">
        <v>3.3871549999999999</v>
      </c>
    </row>
    <row r="48" spans="2:11" x14ac:dyDescent="0.2">
      <c r="B48" s="3" t="s">
        <v>25</v>
      </c>
      <c r="G48" s="7"/>
    </row>
  </sheetData>
  <mergeCells count="8">
    <mergeCell ref="B2:J2"/>
    <mergeCell ref="C6:F6"/>
    <mergeCell ref="G6:J6"/>
    <mergeCell ref="B39:J39"/>
    <mergeCell ref="C40:F40"/>
    <mergeCell ref="G40:J40"/>
    <mergeCell ref="B5:J5"/>
    <mergeCell ref="B4:J4"/>
  </mergeCells>
  <phoneticPr fontId="11" type="noConversion"/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Roman,Regular"November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DD83-88BC-4475-9403-532EF90601AC}">
  <sheetPr>
    <tabColor theme="3" tint="0.79998168889431442"/>
    <pageSetUpPr fitToPage="1"/>
  </sheetPr>
  <dimension ref="B1:J48"/>
  <sheetViews>
    <sheetView showGridLines="0" topLeftCell="A52" zoomScale="90" zoomScaleNormal="90" zoomScaleSheetLayoutView="80" zoomScalePageLayoutView="118" workbookViewId="0">
      <selection activeCell="C41" sqref="C41:J46"/>
    </sheetView>
  </sheetViews>
  <sheetFormatPr defaultColWidth="9.140625" defaultRowHeight="12.75" x14ac:dyDescent="0.2"/>
  <cols>
    <col min="1" max="1" width="9.140625" style="5"/>
    <col min="2" max="2" width="28.5703125" style="5" customWidth="1"/>
    <col min="3" max="10" width="9.140625" style="5" customWidth="1"/>
    <col min="11" max="16384" width="9.140625" style="5"/>
  </cols>
  <sheetData>
    <row r="1" spans="2:10" x14ac:dyDescent="0.2">
      <c r="B1" s="3"/>
      <c r="C1" s="3"/>
      <c r="D1" s="3"/>
      <c r="E1" s="3"/>
      <c r="F1" s="3"/>
      <c r="G1" s="3"/>
      <c r="H1" s="3"/>
      <c r="I1" s="3"/>
      <c r="J1" s="3"/>
    </row>
    <row r="2" spans="2:10" x14ac:dyDescent="0.2">
      <c r="B2" s="147" t="s">
        <v>26</v>
      </c>
      <c r="C2" s="147"/>
      <c r="D2" s="147"/>
      <c r="E2" s="147"/>
      <c r="F2" s="147"/>
      <c r="G2" s="147"/>
      <c r="H2" s="147"/>
      <c r="I2" s="147"/>
      <c r="J2" s="147"/>
    </row>
    <row r="3" spans="2:10" x14ac:dyDescent="0.2">
      <c r="B3" s="23"/>
      <c r="C3" s="23"/>
      <c r="D3" s="23"/>
      <c r="E3" s="23"/>
      <c r="F3" s="23"/>
      <c r="G3" s="23"/>
      <c r="H3" s="23"/>
      <c r="I3" s="23"/>
      <c r="J3" s="23"/>
    </row>
    <row r="4" spans="2:10" x14ac:dyDescent="0.2">
      <c r="B4" s="147" t="s">
        <v>30</v>
      </c>
      <c r="C4" s="147"/>
      <c r="D4" s="147"/>
      <c r="E4" s="147"/>
      <c r="F4" s="147"/>
      <c r="G4" s="147"/>
      <c r="H4" s="147"/>
      <c r="I4" s="147"/>
      <c r="J4" s="147"/>
    </row>
    <row r="5" spans="2:10" x14ac:dyDescent="0.2">
      <c r="B5" s="148" t="s">
        <v>31</v>
      </c>
      <c r="C5" s="148"/>
      <c r="D5" s="148"/>
      <c r="E5" s="148"/>
      <c r="F5" s="148"/>
      <c r="G5" s="148"/>
      <c r="H5" s="148"/>
      <c r="I5" s="148"/>
      <c r="J5" s="148"/>
    </row>
    <row r="6" spans="2:10" x14ac:dyDescent="0.2">
      <c r="B6" s="8"/>
      <c r="C6" s="140" t="s">
        <v>3</v>
      </c>
      <c r="D6" s="140"/>
      <c r="E6" s="140"/>
      <c r="F6" s="141"/>
      <c r="G6" s="140" t="s">
        <v>4</v>
      </c>
      <c r="H6" s="140"/>
      <c r="I6" s="140"/>
      <c r="J6" s="140"/>
    </row>
    <row r="7" spans="2:10" x14ac:dyDescent="0.2">
      <c r="B7" s="1"/>
      <c r="C7" s="10" t="s">
        <v>65</v>
      </c>
      <c r="D7" s="10" t="s">
        <v>66</v>
      </c>
      <c r="E7" s="10" t="s">
        <v>67</v>
      </c>
      <c r="F7" s="21" t="s">
        <v>71</v>
      </c>
      <c r="G7" s="10" t="s">
        <v>72</v>
      </c>
      <c r="H7" s="10" t="s">
        <v>74</v>
      </c>
      <c r="I7" s="10" t="s">
        <v>82</v>
      </c>
      <c r="J7" s="10" t="s">
        <v>83</v>
      </c>
    </row>
    <row r="8" spans="2:10" ht="15" customHeight="1" x14ac:dyDescent="0.2">
      <c r="B8" s="11" t="s">
        <v>5</v>
      </c>
      <c r="C8" s="67">
        <v>3050.1</v>
      </c>
      <c r="D8" s="67">
        <v>3052.2330000000002</v>
      </c>
      <c r="E8" s="67">
        <v>3061</v>
      </c>
      <c r="F8" s="68">
        <v>3048.3670000000002</v>
      </c>
      <c r="G8" s="66">
        <v>3053.3069999999998</v>
      </c>
      <c r="H8" s="66">
        <v>3057.0189999999998</v>
      </c>
      <c r="I8" s="66">
        <v>3060.8029999999999</v>
      </c>
      <c r="J8" s="66">
        <v>3062.79</v>
      </c>
    </row>
    <row r="9" spans="2:10" x14ac:dyDescent="0.2">
      <c r="B9" s="37" t="s">
        <v>6</v>
      </c>
      <c r="C9" s="67">
        <v>0.46995338676403198</v>
      </c>
      <c r="D9" s="67">
        <v>0.52365797822571103</v>
      </c>
      <c r="E9" s="67">
        <v>0.65105879258187105</v>
      </c>
      <c r="F9" s="68">
        <v>3.6097919873778701E-2</v>
      </c>
      <c r="G9" s="66">
        <v>0.10514409363626601</v>
      </c>
      <c r="H9" s="66">
        <v>0.156803232256508</v>
      </c>
      <c r="I9" s="66">
        <v>-6.4358052923929598E-3</v>
      </c>
      <c r="J9" s="66">
        <v>0.47313856894526302</v>
      </c>
    </row>
    <row r="10" spans="2:10" ht="15" customHeight="1" x14ac:dyDescent="0.2">
      <c r="B10" s="46" t="s">
        <v>7</v>
      </c>
      <c r="C10" s="67">
        <v>2632.2</v>
      </c>
      <c r="D10" s="67">
        <v>2637.8330000000001</v>
      </c>
      <c r="E10" s="67">
        <v>2643.3</v>
      </c>
      <c r="F10" s="68">
        <v>2638.2669999999998</v>
      </c>
      <c r="G10" s="66">
        <v>2639.42</v>
      </c>
      <c r="H10" s="66">
        <v>2642.1689999999999</v>
      </c>
      <c r="I10" s="66">
        <v>2646.0160000000001</v>
      </c>
      <c r="J10" s="66">
        <v>2648.067</v>
      </c>
    </row>
    <row r="11" spans="2:10" x14ac:dyDescent="0.2">
      <c r="B11" s="46" t="s">
        <v>6</v>
      </c>
      <c r="C11" s="67">
        <v>0.42731781762686</v>
      </c>
      <c r="D11" s="67">
        <v>0.56166368037817704</v>
      </c>
      <c r="E11" s="67">
        <v>0.83031569696052598</v>
      </c>
      <c r="F11" s="68">
        <v>0.32322255165571001</v>
      </c>
      <c r="G11" s="66">
        <v>0.27429526631714801</v>
      </c>
      <c r="H11" s="66">
        <v>0.16437735065106801</v>
      </c>
      <c r="I11" s="66">
        <v>0.10275034994135999</v>
      </c>
      <c r="J11" s="66">
        <v>0.37145595953709198</v>
      </c>
    </row>
    <row r="12" spans="2:10" ht="15" customHeight="1" x14ac:dyDescent="0.2">
      <c r="B12" s="37" t="s">
        <v>8</v>
      </c>
      <c r="C12" s="67">
        <v>4.0999999999999996</v>
      </c>
      <c r="D12" s="67">
        <v>4.0999999999999996</v>
      </c>
      <c r="E12" s="67">
        <v>4.0999999999999996</v>
      </c>
      <c r="F12" s="68">
        <v>4.1666670000000003</v>
      </c>
      <c r="G12" s="66">
        <v>4.1714529999999996</v>
      </c>
      <c r="H12" s="66">
        <v>4.183103</v>
      </c>
      <c r="I12" s="66">
        <v>4.2083870000000001</v>
      </c>
      <c r="J12" s="66">
        <v>4.2443790000000003</v>
      </c>
    </row>
    <row r="13" spans="2:10" x14ac:dyDescent="0.2">
      <c r="B13" s="37" t="s">
        <v>6</v>
      </c>
      <c r="C13" s="67">
        <v>1.6529009630496601</v>
      </c>
      <c r="D13" s="67">
        <v>0.81966386724065998</v>
      </c>
      <c r="E13" s="67">
        <v>1.6529009630496601</v>
      </c>
      <c r="F13" s="68">
        <v>1.62602439024393</v>
      </c>
      <c r="G13" s="66">
        <v>1.7427560975609799</v>
      </c>
      <c r="H13" s="66">
        <v>2.0269024390243899</v>
      </c>
      <c r="I13" s="66">
        <v>2.6435853658536699</v>
      </c>
      <c r="J13" s="66">
        <v>1.86508785079297</v>
      </c>
    </row>
    <row r="14" spans="2:10" ht="15" customHeight="1" x14ac:dyDescent="0.2">
      <c r="B14" s="37" t="s">
        <v>9</v>
      </c>
      <c r="C14" s="67">
        <v>141.86670000000001</v>
      </c>
      <c r="D14" s="67">
        <v>142.69999999999999</v>
      </c>
      <c r="E14" s="67">
        <v>144.33330000000001</v>
      </c>
      <c r="F14" s="68">
        <v>145.69999999999999</v>
      </c>
      <c r="G14" s="66">
        <v>145.19710000000001</v>
      </c>
      <c r="H14" s="66">
        <v>144.9177</v>
      </c>
      <c r="I14" s="66">
        <v>144.923</v>
      </c>
      <c r="J14" s="66">
        <v>145.0566</v>
      </c>
    </row>
    <row r="15" spans="2:10" x14ac:dyDescent="0.2">
      <c r="B15" s="37" t="s">
        <v>6</v>
      </c>
      <c r="C15" s="67">
        <v>1.06862952537887</v>
      </c>
      <c r="D15" s="67">
        <v>2.0987116387523002</v>
      </c>
      <c r="E15" s="67">
        <v>2.3640425531914899</v>
      </c>
      <c r="F15" s="68">
        <v>2.3893183415319501</v>
      </c>
      <c r="G15" s="66">
        <v>2.3475558393900799</v>
      </c>
      <c r="H15" s="66">
        <v>1.55409950946041</v>
      </c>
      <c r="I15" s="66">
        <v>0.40856822368779899</v>
      </c>
      <c r="J15" s="66">
        <v>-0.44159231297184998</v>
      </c>
    </row>
    <row r="16" spans="2:10" ht="15" customHeight="1" x14ac:dyDescent="0.2">
      <c r="B16" s="46" t="s">
        <v>10</v>
      </c>
      <c r="C16" s="67">
        <v>462.5333</v>
      </c>
      <c r="D16" s="67">
        <v>464.93329999999997</v>
      </c>
      <c r="E16" s="67">
        <v>463.1</v>
      </c>
      <c r="F16" s="68">
        <v>461.7</v>
      </c>
      <c r="G16" s="66">
        <v>461.04669999999999</v>
      </c>
      <c r="H16" s="66">
        <v>462.64909999999998</v>
      </c>
      <c r="I16" s="66">
        <v>462.88740000000001</v>
      </c>
      <c r="J16" s="66">
        <v>461.7312</v>
      </c>
    </row>
    <row r="17" spans="2:10" x14ac:dyDescent="0.2">
      <c r="B17" s="46" t="s">
        <v>6</v>
      </c>
      <c r="C17" s="67">
        <v>-1.7001984769197001</v>
      </c>
      <c r="D17" s="67">
        <v>-0.70477687084622398</v>
      </c>
      <c r="E17" s="67">
        <v>-0.25129952245120901</v>
      </c>
      <c r="F17" s="68">
        <v>-0.63845762995282596</v>
      </c>
      <c r="G17" s="66">
        <v>-0.32140388594723501</v>
      </c>
      <c r="H17" s="66">
        <v>-0.49129627841241202</v>
      </c>
      <c r="I17" s="66">
        <v>-4.5908011228679102E-2</v>
      </c>
      <c r="J17" s="66">
        <v>6.7576348278031101E-3</v>
      </c>
    </row>
    <row r="18" spans="2:10" ht="15" customHeight="1" x14ac:dyDescent="0.2">
      <c r="B18" s="46" t="s">
        <v>11</v>
      </c>
      <c r="C18" s="67">
        <v>555.53330000000005</v>
      </c>
      <c r="D18" s="67">
        <v>554.83330000000001</v>
      </c>
      <c r="E18" s="67">
        <v>550.93330000000003</v>
      </c>
      <c r="F18" s="68">
        <v>547.36670000000004</v>
      </c>
      <c r="G18" s="66">
        <v>546.53179999999998</v>
      </c>
      <c r="H18" s="66">
        <v>545.9348</v>
      </c>
      <c r="I18" s="66">
        <v>547.35839999999996</v>
      </c>
      <c r="J18" s="66">
        <v>547.64880000000005</v>
      </c>
    </row>
    <row r="19" spans="2:10" x14ac:dyDescent="0.2">
      <c r="B19" s="46" t="s">
        <v>6</v>
      </c>
      <c r="C19" s="67">
        <v>0.20441919191920199</v>
      </c>
      <c r="D19" s="67">
        <v>0.156435395845999</v>
      </c>
      <c r="E19" s="67">
        <v>-0.51165951293207201</v>
      </c>
      <c r="F19" s="68">
        <v>-1.5763486919412799</v>
      </c>
      <c r="G19" s="66">
        <v>-1.6203349106165199</v>
      </c>
      <c r="H19" s="66">
        <v>-1.6038150558014499</v>
      </c>
      <c r="I19" s="66">
        <v>-0.64888072657798201</v>
      </c>
      <c r="J19" s="66">
        <v>5.1537662046308101E-2</v>
      </c>
    </row>
    <row r="20" spans="2:10" ht="15" customHeight="1" x14ac:dyDescent="0.2">
      <c r="B20" s="46" t="s">
        <v>12</v>
      </c>
      <c r="C20" s="67">
        <v>48.433329999999998</v>
      </c>
      <c r="D20" s="67">
        <v>47.866669999999999</v>
      </c>
      <c r="E20" s="67">
        <v>47.933329999999998</v>
      </c>
      <c r="F20" s="68">
        <v>47.9</v>
      </c>
      <c r="G20" s="66">
        <v>47.863880000000002</v>
      </c>
      <c r="H20" s="66">
        <v>47.902329999999999</v>
      </c>
      <c r="I20" s="66">
        <v>47.951949999999997</v>
      </c>
      <c r="J20" s="66">
        <v>47.908580000000001</v>
      </c>
    </row>
    <row r="21" spans="2:10" x14ac:dyDescent="0.2">
      <c r="B21" s="46" t="s">
        <v>6</v>
      </c>
      <c r="C21" s="67">
        <v>1.82199006152836</v>
      </c>
      <c r="D21" s="67">
        <v>1.12677472723765</v>
      </c>
      <c r="E21" s="67">
        <v>1.9858085106382899</v>
      </c>
      <c r="F21" s="68">
        <v>-0.484757651299006</v>
      </c>
      <c r="G21" s="66">
        <v>-1.17573992950721</v>
      </c>
      <c r="H21" s="66">
        <v>7.4498602054417995E-2</v>
      </c>
      <c r="I21" s="66">
        <v>3.8845621616512199E-2</v>
      </c>
      <c r="J21" s="66">
        <v>1.7912317327772799E-2</v>
      </c>
    </row>
    <row r="22" spans="2:10" ht="15" customHeight="1" x14ac:dyDescent="0.2">
      <c r="B22" s="46" t="s">
        <v>13</v>
      </c>
      <c r="C22" s="67">
        <v>158.33330000000001</v>
      </c>
      <c r="D22" s="67">
        <v>159.0667</v>
      </c>
      <c r="E22" s="67">
        <v>159.4</v>
      </c>
      <c r="F22" s="68">
        <v>159.16669999999999</v>
      </c>
      <c r="G22" s="66">
        <v>159.14500000000001</v>
      </c>
      <c r="H22" s="66">
        <v>158.84530000000001</v>
      </c>
      <c r="I22" s="66">
        <v>159.37139999999999</v>
      </c>
      <c r="J22" s="66">
        <v>159.6473</v>
      </c>
    </row>
    <row r="23" spans="2:10" x14ac:dyDescent="0.2">
      <c r="B23" s="46" t="s">
        <v>6</v>
      </c>
      <c r="C23" s="67">
        <v>-0.83511464820152903</v>
      </c>
      <c r="D23" s="67">
        <v>-0.33414786967418397</v>
      </c>
      <c r="E23" s="67">
        <v>2.08952058365907E-2</v>
      </c>
      <c r="F23" s="68">
        <v>0.42063091482649201</v>
      </c>
      <c r="G23" s="66">
        <v>0.512652739505847</v>
      </c>
      <c r="H23" s="66">
        <v>-0.13918689455428801</v>
      </c>
      <c r="I23" s="66">
        <v>-1.7942283563365798E-2</v>
      </c>
      <c r="J23" s="66">
        <v>0.30194758074397698</v>
      </c>
    </row>
    <row r="24" spans="2:10" ht="15" customHeight="1" x14ac:dyDescent="0.2">
      <c r="B24" s="46" t="s">
        <v>14</v>
      </c>
      <c r="C24" s="67">
        <v>333.83330000000001</v>
      </c>
      <c r="D24" s="67">
        <v>330.8</v>
      </c>
      <c r="E24" s="67">
        <v>332.13330000000002</v>
      </c>
      <c r="F24" s="68">
        <v>329.9</v>
      </c>
      <c r="G24" s="66">
        <v>329.30250000000001</v>
      </c>
      <c r="H24" s="66">
        <v>328.05610000000001</v>
      </c>
      <c r="I24" s="66">
        <v>327.04829999999998</v>
      </c>
      <c r="J24" s="66">
        <v>326.49619999999999</v>
      </c>
    </row>
    <row r="25" spans="2:10" x14ac:dyDescent="0.2">
      <c r="B25" s="46" t="s">
        <v>6</v>
      </c>
      <c r="C25" s="67">
        <v>1.24342915926296</v>
      </c>
      <c r="D25" s="67">
        <v>0.212056952438644</v>
      </c>
      <c r="E25" s="67">
        <v>0.63629942796681305</v>
      </c>
      <c r="F25" s="68">
        <v>-0.42257772411712302</v>
      </c>
      <c r="G25" s="66">
        <v>-1.3572043292265901</v>
      </c>
      <c r="H25" s="66">
        <v>-0.82947400241837299</v>
      </c>
      <c r="I25" s="66">
        <v>-1.53101179556522</v>
      </c>
      <c r="J25" s="66">
        <v>-1.03176720218247</v>
      </c>
    </row>
    <row r="26" spans="2:10" ht="15" customHeight="1" x14ac:dyDescent="0.2">
      <c r="B26" s="46" t="s">
        <v>15</v>
      </c>
      <c r="C26" s="67">
        <v>491.1</v>
      </c>
      <c r="D26" s="67">
        <v>493.9</v>
      </c>
      <c r="E26" s="67">
        <v>497.3</v>
      </c>
      <c r="F26" s="68">
        <v>498.5</v>
      </c>
      <c r="G26" s="66">
        <v>500.0865</v>
      </c>
      <c r="H26" s="66">
        <v>502.2749</v>
      </c>
      <c r="I26" s="66">
        <v>502.8057</v>
      </c>
      <c r="J26" s="66">
        <v>503.51780000000002</v>
      </c>
    </row>
    <row r="27" spans="2:10" x14ac:dyDescent="0.2">
      <c r="B27" s="46" t="s">
        <v>6</v>
      </c>
      <c r="C27" s="67">
        <v>1.9443746155808701</v>
      </c>
      <c r="D27" s="67">
        <v>2.0313936075338299</v>
      </c>
      <c r="E27" s="67">
        <v>2.2199383350462498</v>
      </c>
      <c r="F27" s="68">
        <v>2.1516393442622999</v>
      </c>
      <c r="G27" s="66">
        <v>1.8298717165546601</v>
      </c>
      <c r="H27" s="66">
        <v>1.69566713909699</v>
      </c>
      <c r="I27" s="66">
        <v>1.1071184395736899</v>
      </c>
      <c r="J27" s="66">
        <v>1.0065797392176501</v>
      </c>
    </row>
    <row r="28" spans="2:10" ht="15" customHeight="1" x14ac:dyDescent="0.2">
      <c r="B28" s="46" t="s">
        <v>16</v>
      </c>
      <c r="C28" s="67">
        <v>287.16669999999999</v>
      </c>
      <c r="D28" s="67">
        <v>290.16669999999999</v>
      </c>
      <c r="E28" s="67">
        <v>295.36669999999998</v>
      </c>
      <c r="F28" s="68">
        <v>296.3</v>
      </c>
      <c r="G28" s="66">
        <v>297.11009999999999</v>
      </c>
      <c r="H28" s="66">
        <v>298.70150000000001</v>
      </c>
      <c r="I28" s="66">
        <v>300.64030000000002</v>
      </c>
      <c r="J28" s="66">
        <v>302.81509999999997</v>
      </c>
    </row>
    <row r="29" spans="2:10" x14ac:dyDescent="0.2">
      <c r="B29" s="46" t="s">
        <v>6</v>
      </c>
      <c r="C29" s="67">
        <v>0.10457818910316601</v>
      </c>
      <c r="D29" s="67">
        <v>0.218765855257396</v>
      </c>
      <c r="E29" s="67">
        <v>2.4156380027739299</v>
      </c>
      <c r="F29" s="68">
        <v>2.81054823039557</v>
      </c>
      <c r="G29" s="66">
        <v>3.4625881064900699</v>
      </c>
      <c r="H29" s="66">
        <v>2.9413437172494299</v>
      </c>
      <c r="I29" s="66">
        <v>1.78544162222757</v>
      </c>
      <c r="J29" s="66">
        <v>2.19881876476542</v>
      </c>
    </row>
    <row r="30" spans="2:10" ht="15" customHeight="1" x14ac:dyDescent="0.2">
      <c r="B30" s="46" t="s">
        <v>17</v>
      </c>
      <c r="C30" s="67">
        <v>149.30000000000001</v>
      </c>
      <c r="D30" s="67">
        <v>149.4667</v>
      </c>
      <c r="E30" s="67">
        <v>148.69999999999999</v>
      </c>
      <c r="F30" s="68">
        <v>147.5667</v>
      </c>
      <c r="G30" s="66">
        <v>148.96469999999999</v>
      </c>
      <c r="H30" s="66">
        <v>148.7046</v>
      </c>
      <c r="I30" s="66">
        <v>148.82140000000001</v>
      </c>
      <c r="J30" s="66">
        <v>149.00069999999999</v>
      </c>
    </row>
    <row r="31" spans="2:10" x14ac:dyDescent="0.2">
      <c r="B31" s="46" t="s">
        <v>6</v>
      </c>
      <c r="C31" s="67">
        <v>2.1902806297056898</v>
      </c>
      <c r="D31" s="67">
        <v>2.0715233488557598</v>
      </c>
      <c r="E31" s="67">
        <v>1.04187971871354</v>
      </c>
      <c r="F31" s="68">
        <v>-0.583831256193867</v>
      </c>
      <c r="G31" s="66">
        <v>-0.22458137977228099</v>
      </c>
      <c r="H31" s="66">
        <v>-0.50987945810003699</v>
      </c>
      <c r="I31" s="66">
        <v>8.16408876933572E-2</v>
      </c>
      <c r="J31" s="66">
        <v>0.97176395487599199</v>
      </c>
    </row>
    <row r="32" spans="2:10" ht="15" customHeight="1" x14ac:dyDescent="0.2">
      <c r="B32" s="46" t="s">
        <v>18</v>
      </c>
      <c r="C32" s="67">
        <v>417.9</v>
      </c>
      <c r="D32" s="67">
        <v>414.4</v>
      </c>
      <c r="E32" s="67">
        <v>417.7</v>
      </c>
      <c r="F32" s="68">
        <v>410.1</v>
      </c>
      <c r="G32" s="66">
        <v>413.88690000000003</v>
      </c>
      <c r="H32" s="66">
        <v>414.84980000000002</v>
      </c>
      <c r="I32" s="66">
        <v>414.7867</v>
      </c>
      <c r="J32" s="66">
        <v>414.72320000000002</v>
      </c>
    </row>
    <row r="33" spans="2:10" x14ac:dyDescent="0.2">
      <c r="B33" s="46" t="s">
        <v>6</v>
      </c>
      <c r="C33" s="67">
        <v>0.73926080669028904</v>
      </c>
      <c r="D33" s="67">
        <v>0.28233445852499101</v>
      </c>
      <c r="E33" s="67">
        <v>-0.468633799155382</v>
      </c>
      <c r="F33" s="68">
        <v>-1.7724550898203499</v>
      </c>
      <c r="G33" s="66">
        <v>-0.96030150753767496</v>
      </c>
      <c r="H33" s="66">
        <v>0.108542471042483</v>
      </c>
      <c r="I33" s="66">
        <v>-0.697462293512085</v>
      </c>
      <c r="J33" s="66">
        <v>1.12733479639113</v>
      </c>
    </row>
    <row r="34" spans="2:10" ht="15" customHeight="1" x14ac:dyDescent="0.2">
      <c r="B34" s="46" t="s">
        <v>19</v>
      </c>
      <c r="C34" s="67">
        <v>31.066669999999998</v>
      </c>
      <c r="D34" s="67">
        <v>30.566669999999998</v>
      </c>
      <c r="E34" s="67">
        <v>30.16667</v>
      </c>
      <c r="F34" s="68">
        <v>29</v>
      </c>
      <c r="G34" s="66">
        <v>28.739920000000001</v>
      </c>
      <c r="H34" s="66">
        <v>28.72842</v>
      </c>
      <c r="I34" s="66">
        <v>28.733090000000001</v>
      </c>
      <c r="J34" s="66">
        <v>28.737770000000001</v>
      </c>
    </row>
    <row r="35" spans="2:10" x14ac:dyDescent="0.2">
      <c r="B35" s="37" t="s">
        <v>6</v>
      </c>
      <c r="C35" s="67">
        <v>-0.95642922885981196</v>
      </c>
      <c r="D35" s="67">
        <v>-2.75713708983427</v>
      </c>
      <c r="E35" s="67">
        <v>-3.9278025477706899</v>
      </c>
      <c r="F35" s="68">
        <v>-7.3482428115016001</v>
      </c>
      <c r="G35" s="66">
        <v>-7.4895378230109504</v>
      </c>
      <c r="H35" s="66">
        <v>-6.0139033790726897</v>
      </c>
      <c r="I35" s="66">
        <v>-4.7521983699228301</v>
      </c>
      <c r="J35" s="66">
        <v>-0.90424137931034398</v>
      </c>
    </row>
    <row r="36" spans="2:10" ht="15" customHeight="1" x14ac:dyDescent="0.2">
      <c r="B36" s="46" t="s">
        <v>20</v>
      </c>
      <c r="C36" s="67">
        <v>386.83330000000001</v>
      </c>
      <c r="D36" s="67">
        <v>383.83330000000001</v>
      </c>
      <c r="E36" s="67">
        <v>387.5333</v>
      </c>
      <c r="F36" s="68">
        <v>381.1</v>
      </c>
      <c r="G36" s="66">
        <v>385.14699999999999</v>
      </c>
      <c r="H36" s="66">
        <v>386.12139999999999</v>
      </c>
      <c r="I36" s="66">
        <v>386.05360000000002</v>
      </c>
      <c r="J36" s="66">
        <v>385.9855</v>
      </c>
    </row>
    <row r="37" spans="2:10" x14ac:dyDescent="0.2">
      <c r="B37" s="49" t="s">
        <v>6</v>
      </c>
      <c r="C37" s="69">
        <v>0.87793803216811295</v>
      </c>
      <c r="D37" s="69">
        <v>0.53255631220534505</v>
      </c>
      <c r="E37" s="69">
        <v>-0.18889078048671601</v>
      </c>
      <c r="F37" s="70">
        <v>-1.3205592957016901</v>
      </c>
      <c r="G37" s="69">
        <v>-0.43592420817960498</v>
      </c>
      <c r="H37" s="69">
        <v>0.59611815858602302</v>
      </c>
      <c r="I37" s="69">
        <v>-0.38182525217832503</v>
      </c>
      <c r="J37" s="69">
        <v>1.28194699553922</v>
      </c>
    </row>
    <row r="38" spans="2:10" x14ac:dyDescent="0.2">
      <c r="B38" s="51"/>
      <c r="C38" s="46"/>
      <c r="D38" s="46"/>
      <c r="E38" s="46"/>
      <c r="F38" s="46"/>
      <c r="G38" s="46"/>
      <c r="H38" s="46"/>
      <c r="I38" s="46"/>
      <c r="J38" s="46"/>
    </row>
    <row r="39" spans="2:10" x14ac:dyDescent="0.2">
      <c r="B39" s="149" t="s">
        <v>32</v>
      </c>
      <c r="C39" s="150"/>
      <c r="D39" s="150"/>
      <c r="E39" s="150"/>
      <c r="F39" s="150"/>
      <c r="G39" s="150"/>
      <c r="H39" s="150"/>
      <c r="I39" s="150"/>
      <c r="J39" s="150"/>
    </row>
    <row r="40" spans="2:10" x14ac:dyDescent="0.2">
      <c r="B40" s="35"/>
      <c r="C40" s="144" t="s">
        <v>3</v>
      </c>
      <c r="D40" s="144"/>
      <c r="E40" s="144"/>
      <c r="F40" s="145"/>
      <c r="G40" s="146" t="s">
        <v>4</v>
      </c>
      <c r="H40" s="144"/>
      <c r="I40" s="144"/>
      <c r="J40" s="144"/>
    </row>
    <row r="41" spans="2:10" ht="12.75" customHeight="1" x14ac:dyDescent="0.2">
      <c r="B41" s="36"/>
      <c r="C41" s="10" t="s">
        <v>65</v>
      </c>
      <c r="D41" s="10" t="s">
        <v>66</v>
      </c>
      <c r="E41" s="10" t="s">
        <v>67</v>
      </c>
      <c r="F41" s="21" t="s">
        <v>71</v>
      </c>
      <c r="G41" s="10" t="s">
        <v>72</v>
      </c>
      <c r="H41" s="10" t="s">
        <v>74</v>
      </c>
      <c r="I41" s="10" t="s">
        <v>82</v>
      </c>
      <c r="J41" s="10" t="s">
        <v>83</v>
      </c>
    </row>
    <row r="42" spans="2:10" x14ac:dyDescent="0.2">
      <c r="B42" s="51" t="s">
        <v>22</v>
      </c>
      <c r="C42" s="47">
        <v>3179.6129999999998</v>
      </c>
      <c r="D42" s="47">
        <v>3162.991</v>
      </c>
      <c r="E42" s="47">
        <v>3141.4549999999999</v>
      </c>
      <c r="F42" s="52">
        <v>3118.4250000000002</v>
      </c>
      <c r="G42" s="46">
        <v>3156.0390000000002</v>
      </c>
      <c r="H42" s="47">
        <v>3160.6869999999999</v>
      </c>
      <c r="I42" s="47">
        <v>3161.904</v>
      </c>
      <c r="J42" s="47">
        <v>3162.2559999999999</v>
      </c>
    </row>
    <row r="43" spans="2:10" x14ac:dyDescent="0.2">
      <c r="B43" s="37" t="s">
        <v>6</v>
      </c>
      <c r="C43" s="46">
        <v>0.46380114087685098</v>
      </c>
      <c r="D43" s="46">
        <v>-0.27282380998623301</v>
      </c>
      <c r="E43" s="46">
        <v>-1.2093109553415</v>
      </c>
      <c r="F43" s="38">
        <v>-2.1058192952704999</v>
      </c>
      <c r="G43" s="46">
        <v>-0.74141098303471797</v>
      </c>
      <c r="H43" s="46">
        <v>-7.2842445647180995E-2</v>
      </c>
      <c r="I43" s="46">
        <v>0.650940408186651</v>
      </c>
      <c r="J43" s="46">
        <v>1.4055492756760199</v>
      </c>
    </row>
    <row r="44" spans="2:10" x14ac:dyDescent="0.2">
      <c r="B44" s="51" t="s">
        <v>23</v>
      </c>
      <c r="C44" s="47">
        <v>3077.4270000000001</v>
      </c>
      <c r="D44" s="47">
        <v>3060.26</v>
      </c>
      <c r="E44" s="47">
        <v>3043.9920000000002</v>
      </c>
      <c r="F44" s="48">
        <v>3055.8620000000001</v>
      </c>
      <c r="G44" s="47">
        <v>3055.8150000000001</v>
      </c>
      <c r="H44" s="47">
        <v>3054.4679999999998</v>
      </c>
      <c r="I44" s="47">
        <v>3054.8049999999998</v>
      </c>
      <c r="J44" s="47">
        <v>3055.145</v>
      </c>
    </row>
    <row r="45" spans="2:10" x14ac:dyDescent="0.2">
      <c r="B45" s="37" t="s">
        <v>6</v>
      </c>
      <c r="C45" s="46">
        <v>0.115619610829731</v>
      </c>
      <c r="D45" s="46">
        <v>-0.60176296703863197</v>
      </c>
      <c r="E45" s="46">
        <v>-1.3468587447942799</v>
      </c>
      <c r="F45" s="38">
        <v>-1.0128180584614199</v>
      </c>
      <c r="G45" s="46">
        <v>-0.70227498491435203</v>
      </c>
      <c r="H45" s="46">
        <v>-0.18926496441480301</v>
      </c>
      <c r="I45" s="46">
        <v>0.35522432384840202</v>
      </c>
      <c r="J45" s="46">
        <v>-2.3463101409682E-2</v>
      </c>
    </row>
    <row r="46" spans="2:10" x14ac:dyDescent="0.2">
      <c r="B46" s="53" t="s">
        <v>24</v>
      </c>
      <c r="C46" s="49">
        <v>3.2</v>
      </c>
      <c r="D46" s="49">
        <v>3.266667</v>
      </c>
      <c r="E46" s="49">
        <v>3.1</v>
      </c>
      <c r="F46" s="50">
        <v>3.1</v>
      </c>
      <c r="G46" s="49">
        <v>3.1756120000000001</v>
      </c>
      <c r="H46" s="49">
        <v>3.3606229999999999</v>
      </c>
      <c r="I46" s="49">
        <v>3.3871799999999999</v>
      </c>
      <c r="J46" s="49">
        <v>3.3871549999999999</v>
      </c>
    </row>
    <row r="47" spans="2:10" x14ac:dyDescent="0.2">
      <c r="B47" s="34"/>
      <c r="C47" s="34"/>
      <c r="D47" s="34"/>
      <c r="E47" s="34"/>
      <c r="F47" s="34"/>
      <c r="G47" s="34"/>
      <c r="H47" s="34"/>
      <c r="I47" s="34"/>
      <c r="J47" s="34"/>
    </row>
    <row r="48" spans="2:10" x14ac:dyDescent="0.2">
      <c r="B48" s="34" t="s">
        <v>25</v>
      </c>
      <c r="C48" s="34"/>
      <c r="D48" s="34"/>
      <c r="E48" s="34"/>
      <c r="F48" s="34"/>
      <c r="G48" s="46"/>
      <c r="H48" s="34"/>
      <c r="I48" s="34"/>
      <c r="J48" s="34"/>
    </row>
  </sheetData>
  <mergeCells count="8">
    <mergeCell ref="C40:F40"/>
    <mergeCell ref="G40:J40"/>
    <mergeCell ref="B2:J2"/>
    <mergeCell ref="B4:J4"/>
    <mergeCell ref="B5:J5"/>
    <mergeCell ref="C6:F6"/>
    <mergeCell ref="G6:J6"/>
    <mergeCell ref="B39:J39"/>
  </mergeCells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Roman,Regular"November 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  <pageSetUpPr fitToPage="1"/>
  </sheetPr>
  <dimension ref="B2:K51"/>
  <sheetViews>
    <sheetView showGridLines="0" topLeftCell="B10" zoomScale="90" zoomScaleNormal="90" zoomScaleSheetLayoutView="106" zoomScalePageLayoutView="79" workbookViewId="0">
      <selection activeCell="C35" sqref="C35:J49"/>
    </sheetView>
  </sheetViews>
  <sheetFormatPr defaultColWidth="9.140625" defaultRowHeight="12.75" x14ac:dyDescent="0.2"/>
  <cols>
    <col min="1" max="1" width="9.140625" style="34"/>
    <col min="2" max="2" width="40.42578125" style="34" customWidth="1"/>
    <col min="3" max="10" width="9.140625" style="34" customWidth="1"/>
    <col min="11" max="11" width="4.5703125" style="34" customWidth="1"/>
    <col min="12" max="16384" width="9.140625" style="34"/>
  </cols>
  <sheetData>
    <row r="2" spans="2:10" x14ac:dyDescent="0.2">
      <c r="B2" s="154" t="s">
        <v>33</v>
      </c>
      <c r="C2" s="154"/>
      <c r="D2" s="154"/>
      <c r="E2" s="154"/>
      <c r="F2" s="154"/>
      <c r="G2" s="154"/>
      <c r="H2" s="154"/>
      <c r="I2" s="154"/>
      <c r="J2" s="154"/>
    </row>
    <row r="3" spans="2:10" x14ac:dyDescent="0.2">
      <c r="B3" s="63"/>
      <c r="C3" s="64"/>
      <c r="D3" s="64"/>
      <c r="E3" s="64"/>
      <c r="F3" s="64"/>
      <c r="G3" s="64"/>
      <c r="H3" s="64"/>
      <c r="I3" s="64"/>
      <c r="J3" s="64"/>
    </row>
    <row r="4" spans="2:10" x14ac:dyDescent="0.2">
      <c r="B4" s="154" t="s">
        <v>34</v>
      </c>
      <c r="C4" s="154"/>
      <c r="D4" s="154"/>
      <c r="E4" s="154"/>
      <c r="F4" s="154"/>
      <c r="G4" s="154"/>
      <c r="H4" s="154"/>
      <c r="I4" s="154"/>
      <c r="J4" s="154"/>
    </row>
    <row r="5" spans="2:10" x14ac:dyDescent="0.2">
      <c r="B5" s="153" t="s">
        <v>35</v>
      </c>
      <c r="C5" s="153"/>
      <c r="D5" s="153"/>
      <c r="E5" s="153"/>
      <c r="F5" s="153"/>
      <c r="G5" s="153"/>
      <c r="H5" s="153"/>
      <c r="I5" s="153"/>
      <c r="J5" s="153"/>
    </row>
    <row r="6" spans="2:10" ht="12.75" customHeight="1" x14ac:dyDescent="0.2">
      <c r="B6" s="8"/>
      <c r="C6" s="151" t="s">
        <v>3</v>
      </c>
      <c r="D6" s="151"/>
      <c r="E6" s="151"/>
      <c r="F6" s="152"/>
      <c r="G6" s="157" t="s">
        <v>4</v>
      </c>
      <c r="H6" s="151"/>
      <c r="I6" s="151"/>
      <c r="J6" s="151"/>
    </row>
    <row r="7" spans="2:10" ht="12.75" customHeight="1" x14ac:dyDescent="0.2">
      <c r="B7" s="1"/>
      <c r="C7" s="71">
        <v>2021</v>
      </c>
      <c r="D7" s="71">
        <v>2022</v>
      </c>
      <c r="E7" s="71">
        <v>2023</v>
      </c>
      <c r="F7" s="72">
        <v>2024</v>
      </c>
      <c r="G7" s="71">
        <v>2025</v>
      </c>
      <c r="H7" s="71">
        <v>2026</v>
      </c>
      <c r="I7" s="71">
        <v>2027</v>
      </c>
      <c r="J7" s="71">
        <v>2028</v>
      </c>
    </row>
    <row r="8" spans="2:10" x14ac:dyDescent="0.2">
      <c r="B8" s="4"/>
      <c r="C8" s="4"/>
      <c r="D8" s="4"/>
      <c r="E8" s="4"/>
      <c r="F8" s="73"/>
      <c r="G8" s="4"/>
      <c r="H8" s="4"/>
      <c r="I8" s="4"/>
      <c r="J8" s="4"/>
    </row>
    <row r="9" spans="2:10" x14ac:dyDescent="0.2">
      <c r="B9" s="74" t="s">
        <v>36</v>
      </c>
      <c r="C9" s="75">
        <v>357.005425</v>
      </c>
      <c r="D9" s="75">
        <v>365.05007499999999</v>
      </c>
      <c r="E9" s="75">
        <v>384.71974999999998</v>
      </c>
      <c r="F9" s="76">
        <v>403.88825000000003</v>
      </c>
      <c r="G9" s="75">
        <v>421.7792</v>
      </c>
      <c r="H9" s="75">
        <v>441.00787500000001</v>
      </c>
      <c r="I9" s="75">
        <v>464.27597500000002</v>
      </c>
      <c r="J9" s="75">
        <v>484.14747499999999</v>
      </c>
    </row>
    <row r="10" spans="2:10" x14ac:dyDescent="0.2">
      <c r="B10" s="74" t="s">
        <v>6</v>
      </c>
      <c r="C10" s="75">
        <v>9.0764595266413295</v>
      </c>
      <c r="D10" s="77">
        <v>2.2533691189706699</v>
      </c>
      <c r="E10" s="77">
        <v>5.3882128362800596</v>
      </c>
      <c r="F10" s="76">
        <v>4.9824580100189699</v>
      </c>
      <c r="G10" s="75">
        <v>4.4296782587757999</v>
      </c>
      <c r="H10" s="75">
        <v>4.55894339976936</v>
      </c>
      <c r="I10" s="75">
        <v>5.2761189355178697</v>
      </c>
      <c r="J10" s="75">
        <v>4.2801051680522404</v>
      </c>
    </row>
    <row r="11" spans="2:10" x14ac:dyDescent="0.2">
      <c r="B11" s="108" t="s">
        <v>37</v>
      </c>
      <c r="C11" s="75">
        <v>168.5069</v>
      </c>
      <c r="D11" s="75">
        <v>181.59517500000001</v>
      </c>
      <c r="E11" s="75">
        <v>189.46962500000001</v>
      </c>
      <c r="F11" s="76">
        <v>198.41335000000001</v>
      </c>
      <c r="G11" s="75">
        <v>206.29679999999999</v>
      </c>
      <c r="H11" s="75">
        <v>214.9496</v>
      </c>
      <c r="I11" s="75">
        <v>226.143</v>
      </c>
      <c r="J11" s="75">
        <v>236.33734999999999</v>
      </c>
    </row>
    <row r="12" spans="2:10" x14ac:dyDescent="0.2">
      <c r="B12" s="74" t="s">
        <v>6</v>
      </c>
      <c r="C12" s="75">
        <v>7.2838108832581998</v>
      </c>
      <c r="D12" s="77">
        <v>7.76720419163843</v>
      </c>
      <c r="E12" s="77">
        <v>4.3362660929730099</v>
      </c>
      <c r="F12" s="76">
        <v>4.7204004335786998</v>
      </c>
      <c r="G12" s="75">
        <v>3.9732457518609698</v>
      </c>
      <c r="H12" s="75">
        <v>4.1943452346328201</v>
      </c>
      <c r="I12" s="75">
        <v>5.2074532820717003</v>
      </c>
      <c r="J12" s="75">
        <v>4.5079219785710798</v>
      </c>
    </row>
    <row r="13" spans="2:10" x14ac:dyDescent="0.2">
      <c r="B13" s="74" t="s">
        <v>38</v>
      </c>
      <c r="C13" s="75">
        <v>41.290170000000003</v>
      </c>
      <c r="D13" s="75">
        <v>42.582867499999999</v>
      </c>
      <c r="E13" s="75">
        <v>44.813967499999997</v>
      </c>
      <c r="F13" s="76">
        <v>47.778579999999998</v>
      </c>
      <c r="G13" s="75">
        <v>49.846539999999997</v>
      </c>
      <c r="H13" s="75">
        <v>52.216522500000004</v>
      </c>
      <c r="I13" s="75">
        <v>54.571332499999997</v>
      </c>
      <c r="J13" s="75">
        <v>56.892879999999998</v>
      </c>
    </row>
    <row r="14" spans="2:10" x14ac:dyDescent="0.2">
      <c r="B14" s="74" t="s">
        <v>6</v>
      </c>
      <c r="C14" s="75">
        <v>2.6516472022351598</v>
      </c>
      <c r="D14" s="77">
        <v>3.13076332696133</v>
      </c>
      <c r="E14" s="77">
        <v>5.2394310927980703</v>
      </c>
      <c r="F14" s="76">
        <v>6.6153761101379596</v>
      </c>
      <c r="G14" s="75">
        <v>4.3282156983317703</v>
      </c>
      <c r="H14" s="75">
        <v>4.7545576884573997</v>
      </c>
      <c r="I14" s="75">
        <v>4.5097028435778999</v>
      </c>
      <c r="J14" s="75">
        <v>4.2541521228201802</v>
      </c>
    </row>
    <row r="15" spans="2:10" x14ac:dyDescent="0.2">
      <c r="B15" s="96" t="s">
        <v>39</v>
      </c>
      <c r="C15" s="75">
        <v>25.975738499999999</v>
      </c>
      <c r="D15" s="75">
        <v>24.548745</v>
      </c>
      <c r="E15" s="75">
        <v>25.200801999999999</v>
      </c>
      <c r="F15" s="76">
        <v>26.2807925</v>
      </c>
      <c r="G15" s="75">
        <v>27.309794749999998</v>
      </c>
      <c r="H15" s="75">
        <v>28.798321250000001</v>
      </c>
      <c r="I15" s="75">
        <v>30.865637499999998</v>
      </c>
      <c r="J15" s="75">
        <v>32.067525250000003</v>
      </c>
    </row>
    <row r="16" spans="2:10" x14ac:dyDescent="0.2">
      <c r="B16" s="74" t="s">
        <v>6</v>
      </c>
      <c r="C16" s="75">
        <v>11.097088160742301</v>
      </c>
      <c r="D16" s="77">
        <v>-5.4935627720459097</v>
      </c>
      <c r="E16" s="77">
        <v>2.6561724438458798</v>
      </c>
      <c r="F16" s="76">
        <v>4.2855401982841501</v>
      </c>
      <c r="G16" s="75">
        <v>3.9154156024785198</v>
      </c>
      <c r="H16" s="75">
        <v>5.4505224723448302</v>
      </c>
      <c r="I16" s="75">
        <v>7.1785998636986603</v>
      </c>
      <c r="J16" s="75">
        <v>3.8939346384794198</v>
      </c>
    </row>
    <row r="17" spans="2:10" x14ac:dyDescent="0.2">
      <c r="B17" s="6" t="s">
        <v>40</v>
      </c>
      <c r="C17" s="75">
        <v>66.186300000000003</v>
      </c>
      <c r="D17" s="75">
        <v>70.474702500000006</v>
      </c>
      <c r="E17" s="75">
        <v>79.341309999999893</v>
      </c>
      <c r="F17" s="76">
        <v>82.9843975</v>
      </c>
      <c r="G17" s="75">
        <v>84.49024</v>
      </c>
      <c r="H17" s="75">
        <v>87.302642500000005</v>
      </c>
      <c r="I17" s="75">
        <v>92.088554999999999</v>
      </c>
      <c r="J17" s="75">
        <v>95.950739999999996</v>
      </c>
    </row>
    <row r="18" spans="2:10" x14ac:dyDescent="0.2">
      <c r="B18" s="74" t="s">
        <v>6</v>
      </c>
      <c r="C18" s="75">
        <v>11.8067963801054</v>
      </c>
      <c r="D18" s="77">
        <v>6.4792902760843303</v>
      </c>
      <c r="E18" s="77">
        <v>12.581262758789199</v>
      </c>
      <c r="F18" s="76">
        <v>4.5916654262451804</v>
      </c>
      <c r="G18" s="75">
        <v>1.81460918602198</v>
      </c>
      <c r="H18" s="75">
        <v>3.3286714536495601</v>
      </c>
      <c r="I18" s="75">
        <v>5.4819789675896597</v>
      </c>
      <c r="J18" s="75">
        <v>4.1939902303820498</v>
      </c>
    </row>
    <row r="19" spans="2:10" x14ac:dyDescent="0.2">
      <c r="B19" s="74" t="s">
        <v>78</v>
      </c>
      <c r="C19" s="75">
        <v>22.254390000000001</v>
      </c>
      <c r="D19" s="75">
        <v>23.684750000000001</v>
      </c>
      <c r="E19" s="75">
        <v>27.395029999999998</v>
      </c>
      <c r="F19" s="76">
        <v>28.669029999999999</v>
      </c>
      <c r="G19" s="75">
        <v>29.168089999999999</v>
      </c>
      <c r="H19" s="75">
        <v>30.85154</v>
      </c>
      <c r="I19" s="75">
        <v>34.698689999999999</v>
      </c>
      <c r="J19" s="75">
        <v>38.616849999999999</v>
      </c>
    </row>
    <row r="20" spans="2:10" x14ac:dyDescent="0.2">
      <c r="B20" s="74" t="s">
        <v>6</v>
      </c>
      <c r="C20" s="75">
        <v>-2.2933912871678301</v>
      </c>
      <c r="D20" s="77">
        <v>6.4273161385236701</v>
      </c>
      <c r="E20" s="77">
        <v>15.665269846631199</v>
      </c>
      <c r="F20" s="76">
        <v>4.6504785722081703</v>
      </c>
      <c r="G20" s="75">
        <v>1.7407634649654999</v>
      </c>
      <c r="H20" s="75">
        <v>5.7715469199388796</v>
      </c>
      <c r="I20" s="75">
        <v>12.469879947646</v>
      </c>
      <c r="J20" s="75">
        <v>11.291953673179</v>
      </c>
    </row>
    <row r="21" spans="2:10" x14ac:dyDescent="0.2">
      <c r="B21" s="74" t="s">
        <v>79</v>
      </c>
      <c r="C21" s="75">
        <v>32.123139999999999</v>
      </c>
      <c r="D21" s="75">
        <v>33.865920000000003</v>
      </c>
      <c r="E21" s="75">
        <v>36.94641</v>
      </c>
      <c r="F21" s="76">
        <v>38.09693</v>
      </c>
      <c r="G21" s="75">
        <v>38.575809999999997</v>
      </c>
      <c r="H21" s="75">
        <v>39.432049999999997</v>
      </c>
      <c r="I21" s="75">
        <v>40.349809999999998</v>
      </c>
      <c r="J21" s="75">
        <v>40.154960000000003</v>
      </c>
    </row>
    <row r="22" spans="2:10" x14ac:dyDescent="0.2">
      <c r="B22" s="74" t="s">
        <v>6</v>
      </c>
      <c r="C22" s="75">
        <v>28.199188975947401</v>
      </c>
      <c r="D22" s="77">
        <v>5.4253102280785903</v>
      </c>
      <c r="E22" s="77">
        <v>9.0961355840916092</v>
      </c>
      <c r="F22" s="76">
        <v>3.1140237982526502</v>
      </c>
      <c r="G22" s="75">
        <v>1.25700417330214</v>
      </c>
      <c r="H22" s="75">
        <v>2.2196293480292302</v>
      </c>
      <c r="I22" s="75">
        <v>2.3274468357592499</v>
      </c>
      <c r="J22" s="75">
        <v>-0.48290190214029799</v>
      </c>
    </row>
    <row r="23" spans="2:10" x14ac:dyDescent="0.2">
      <c r="B23" s="74" t="s">
        <v>80</v>
      </c>
      <c r="C23" s="75">
        <v>11.808770000000001</v>
      </c>
      <c r="D23" s="75">
        <v>12.92404</v>
      </c>
      <c r="E23" s="75">
        <v>14.99987</v>
      </c>
      <c r="F23" s="76">
        <v>16.218440000000001</v>
      </c>
      <c r="G23" s="75">
        <v>16.74634</v>
      </c>
      <c r="H23" s="75">
        <v>17.01905</v>
      </c>
      <c r="I23" s="75">
        <v>17.040050000000001</v>
      </c>
      <c r="J23" s="75">
        <v>17.178930000000001</v>
      </c>
    </row>
    <row r="24" spans="2:10" x14ac:dyDescent="0.2">
      <c r="B24" s="74" t="s">
        <v>6</v>
      </c>
      <c r="C24" s="75">
        <v>3.9224469465091101</v>
      </c>
      <c r="D24" s="77">
        <v>9.4444213918977091</v>
      </c>
      <c r="E24" s="77">
        <v>16.061773253564599</v>
      </c>
      <c r="F24" s="76">
        <v>8.1238704068768701</v>
      </c>
      <c r="G24" s="75">
        <v>3.2549369729764299</v>
      </c>
      <c r="H24" s="75">
        <v>1.62847523697715</v>
      </c>
      <c r="I24" s="75">
        <v>0.12339114110364501</v>
      </c>
      <c r="J24" s="75">
        <v>0.81502108268460804</v>
      </c>
    </row>
    <row r="25" spans="2:10" x14ac:dyDescent="0.2">
      <c r="B25" s="74" t="s">
        <v>41</v>
      </c>
      <c r="C25" s="75">
        <v>77.738264999999998</v>
      </c>
      <c r="D25" s="75">
        <v>70.815732499999996</v>
      </c>
      <c r="E25" s="75">
        <v>72.344197500000007</v>
      </c>
      <c r="F25" s="76">
        <v>76.7711975</v>
      </c>
      <c r="G25" s="75">
        <v>83.368269999999995</v>
      </c>
      <c r="H25" s="75">
        <v>87.828599999999994</v>
      </c>
      <c r="I25" s="75">
        <v>91.520084999999995</v>
      </c>
      <c r="J25" s="75">
        <v>94.966215000000005</v>
      </c>
    </row>
    <row r="26" spans="2:10" x14ac:dyDescent="0.2">
      <c r="B26" s="74" t="s">
        <v>6</v>
      </c>
      <c r="C26" s="75">
        <v>12.5702742752538</v>
      </c>
      <c r="D26" s="77">
        <v>-8.9049228201838506</v>
      </c>
      <c r="E26" s="77">
        <v>2.1583692578482001</v>
      </c>
      <c r="F26" s="76">
        <v>6.1193573955948297</v>
      </c>
      <c r="G26" s="75">
        <v>8.5931608660917398</v>
      </c>
      <c r="H26" s="75">
        <v>5.3501530018555004</v>
      </c>
      <c r="I26" s="75">
        <v>4.2030557244451003</v>
      </c>
      <c r="J26" s="75">
        <v>3.7654357510704002</v>
      </c>
    </row>
    <row r="27" spans="2:10" x14ac:dyDescent="0.2">
      <c r="B27" s="74" t="s">
        <v>42</v>
      </c>
      <c r="C27" s="75">
        <v>4.2287720000000002</v>
      </c>
      <c r="D27" s="75">
        <v>4.2215059999999998</v>
      </c>
      <c r="E27" s="75">
        <v>4.3566089999999997</v>
      </c>
      <c r="F27" s="76">
        <v>4.4644069999999996</v>
      </c>
      <c r="G27" s="75">
        <v>4.6529720000000001</v>
      </c>
      <c r="H27" s="75">
        <v>4.8232507499999997</v>
      </c>
      <c r="I27" s="75">
        <v>5.0341327500000004</v>
      </c>
      <c r="J27" s="75">
        <v>5.219957</v>
      </c>
    </row>
    <row r="28" spans="2:10" x14ac:dyDescent="0.2">
      <c r="B28" s="74" t="s">
        <v>6</v>
      </c>
      <c r="C28" s="75">
        <v>7.0553507777057796</v>
      </c>
      <c r="D28" s="77">
        <v>-0.171822931101517</v>
      </c>
      <c r="E28" s="77">
        <v>3.2003507752920299</v>
      </c>
      <c r="F28" s="76">
        <v>2.47435562842568</v>
      </c>
      <c r="G28" s="75">
        <v>4.22374124939775</v>
      </c>
      <c r="H28" s="75">
        <v>3.6595696256070198</v>
      </c>
      <c r="I28" s="75">
        <v>4.3721964900953898</v>
      </c>
      <c r="J28" s="75">
        <v>3.6912862498510801</v>
      </c>
    </row>
    <row r="29" spans="2:10" x14ac:dyDescent="0.2">
      <c r="B29" s="6" t="s">
        <v>43</v>
      </c>
      <c r="C29" s="75">
        <v>26.920760000000001</v>
      </c>
      <c r="D29" s="75">
        <v>29.188685</v>
      </c>
      <c r="E29" s="75">
        <v>30.806742499999999</v>
      </c>
      <c r="F29" s="76">
        <v>32.804482499999999</v>
      </c>
      <c r="G29" s="75">
        <v>34.185429999999997</v>
      </c>
      <c r="H29" s="75">
        <v>34.911077499999998</v>
      </c>
      <c r="I29" s="75">
        <v>35.946764999999999</v>
      </c>
      <c r="J29" s="75">
        <v>37.287177499999999</v>
      </c>
    </row>
    <row r="30" spans="2:10" x14ac:dyDescent="0.2">
      <c r="B30" s="78" t="s">
        <v>6</v>
      </c>
      <c r="C30" s="79">
        <v>5.2519103249326404</v>
      </c>
      <c r="D30" s="80">
        <v>8.4244464123598206</v>
      </c>
      <c r="E30" s="80">
        <v>5.5434408915646598</v>
      </c>
      <c r="F30" s="81">
        <v>6.4847492395536399</v>
      </c>
      <c r="G30" s="79">
        <v>4.2096304979052803</v>
      </c>
      <c r="H30" s="79">
        <v>2.12268062739011</v>
      </c>
      <c r="I30" s="79">
        <v>2.9666443265751101</v>
      </c>
      <c r="J30" s="79">
        <v>3.7288821400201102</v>
      </c>
    </row>
    <row r="31" spans="2:10" x14ac:dyDescent="0.2">
      <c r="B31" s="6"/>
      <c r="C31" s="3"/>
      <c r="D31" s="3"/>
      <c r="E31" s="3"/>
      <c r="F31" s="3"/>
      <c r="G31" s="3"/>
      <c r="H31" s="3"/>
      <c r="I31" s="3"/>
      <c r="J31" s="3"/>
    </row>
    <row r="32" spans="2:10" x14ac:dyDescent="0.2">
      <c r="B32" s="156" t="s">
        <v>44</v>
      </c>
      <c r="C32" s="156"/>
      <c r="D32" s="156"/>
      <c r="E32" s="156"/>
      <c r="F32" s="156"/>
      <c r="G32" s="156"/>
      <c r="H32" s="156"/>
      <c r="I32" s="156"/>
      <c r="J32" s="156"/>
    </row>
    <row r="33" spans="2:10" x14ac:dyDescent="0.2">
      <c r="B33" s="155" t="s">
        <v>45</v>
      </c>
      <c r="C33" s="155"/>
      <c r="D33" s="155"/>
      <c r="E33" s="155"/>
      <c r="F33" s="155"/>
      <c r="G33" s="155"/>
      <c r="H33" s="155"/>
      <c r="I33" s="155"/>
      <c r="J33" s="155"/>
    </row>
    <row r="34" spans="2:10" x14ac:dyDescent="0.2">
      <c r="B34" s="8"/>
      <c r="C34" s="151" t="s">
        <v>3</v>
      </c>
      <c r="D34" s="151"/>
      <c r="E34" s="151"/>
      <c r="F34" s="152"/>
      <c r="G34" s="151" t="s">
        <v>4</v>
      </c>
      <c r="H34" s="151"/>
      <c r="I34" s="151"/>
      <c r="J34" s="151"/>
    </row>
    <row r="35" spans="2:10" x14ac:dyDescent="0.2">
      <c r="B35" s="1"/>
      <c r="C35" s="71">
        <v>2021</v>
      </c>
      <c r="D35" s="71">
        <v>2022</v>
      </c>
      <c r="E35" s="71">
        <v>2023</v>
      </c>
      <c r="F35" s="72">
        <v>2024</v>
      </c>
      <c r="G35" s="71">
        <v>2025</v>
      </c>
      <c r="H35" s="71">
        <v>2026</v>
      </c>
      <c r="I35" s="71">
        <v>2027</v>
      </c>
      <c r="J35" s="71">
        <v>2028</v>
      </c>
    </row>
    <row r="36" spans="2:10" x14ac:dyDescent="0.2">
      <c r="B36" s="96" t="s">
        <v>63</v>
      </c>
      <c r="C36" s="12">
        <v>351.8143</v>
      </c>
      <c r="D36" s="12">
        <v>340.69450000000001</v>
      </c>
      <c r="E36" s="12">
        <v>342.726</v>
      </c>
      <c r="F36" s="82">
        <v>347.3648</v>
      </c>
      <c r="G36" s="12">
        <v>352.28620000000001</v>
      </c>
      <c r="H36" s="12">
        <v>357.86930000000001</v>
      </c>
      <c r="I36" s="12">
        <v>366.73039999999997</v>
      </c>
      <c r="J36" s="12">
        <v>372.90929999999997</v>
      </c>
    </row>
    <row r="37" spans="2:10" x14ac:dyDescent="0.2">
      <c r="B37" s="74" t="s">
        <v>6</v>
      </c>
      <c r="C37" s="75">
        <v>3.96984346938997</v>
      </c>
      <c r="D37" s="75">
        <v>-3.1607015405570502</v>
      </c>
      <c r="E37" s="75">
        <v>0.59628200631356398</v>
      </c>
      <c r="F37" s="76">
        <v>1.3535010474839899</v>
      </c>
      <c r="G37" s="75">
        <v>1.4167814355398001</v>
      </c>
      <c r="H37" s="75">
        <v>1.58481938832688</v>
      </c>
      <c r="I37" s="75">
        <v>2.47607157138094</v>
      </c>
      <c r="J37" s="75">
        <v>1.6848616858596801</v>
      </c>
    </row>
    <row r="38" spans="2:10" s="45" customFormat="1" x14ac:dyDescent="0.2">
      <c r="B38" s="74" t="s">
        <v>61</v>
      </c>
      <c r="C38" s="100">
        <v>5.8816079999999999</v>
      </c>
      <c r="D38" s="100">
        <v>5.903975</v>
      </c>
      <c r="E38" s="100">
        <v>5.9304050000000004</v>
      </c>
      <c r="F38" s="101">
        <v>5.9609750000000004</v>
      </c>
      <c r="G38" s="100">
        <v>5.9791222719999997</v>
      </c>
      <c r="H38" s="100">
        <v>5.9973247909999996</v>
      </c>
      <c r="I38" s="100">
        <v>6.006164032</v>
      </c>
      <c r="J38" s="100">
        <v>6.0146162749999998</v>
      </c>
    </row>
    <row r="39" spans="2:10" x14ac:dyDescent="0.2">
      <c r="B39" s="74" t="s">
        <v>6</v>
      </c>
      <c r="C39" s="75">
        <v>-0.267356239004645</v>
      </c>
      <c r="D39" s="75">
        <v>0.38028715956588399</v>
      </c>
      <c r="E39" s="75">
        <v>0.44766449722433099</v>
      </c>
      <c r="F39" s="76">
        <v>0.51547912832259302</v>
      </c>
      <c r="G39" s="75">
        <v>0.304434626885696</v>
      </c>
      <c r="H39" s="75">
        <v>0.30443463391343001</v>
      </c>
      <c r="I39" s="75">
        <v>0.14738639823650401</v>
      </c>
      <c r="J39" s="75">
        <v>0.140726143258285</v>
      </c>
    </row>
    <row r="40" spans="2:10" x14ac:dyDescent="0.2">
      <c r="B40" s="74" t="s">
        <v>59</v>
      </c>
      <c r="C40" s="102">
        <v>60699</v>
      </c>
      <c r="D40" s="102">
        <v>61831</v>
      </c>
      <c r="E40" s="102">
        <v>64872</v>
      </c>
      <c r="F40" s="103">
        <v>67755</v>
      </c>
      <c r="G40" s="102">
        <v>70541.992756223699</v>
      </c>
      <c r="H40" s="102">
        <v>73534.099013914791</v>
      </c>
      <c r="I40" s="102">
        <v>77299.915974056406</v>
      </c>
      <c r="J40" s="102">
        <v>80495.155944092199</v>
      </c>
    </row>
    <row r="41" spans="2:10" ht="15" x14ac:dyDescent="0.25">
      <c r="B41" s="74" t="s">
        <v>6</v>
      </c>
      <c r="C41" s="104">
        <v>9.3695381898772911</v>
      </c>
      <c r="D41" s="104">
        <v>1.8649401143346678</v>
      </c>
      <c r="E41" s="104">
        <v>4.9182448933382972</v>
      </c>
      <c r="F41" s="76">
        <v>4.444136145024058</v>
      </c>
      <c r="G41" s="75">
        <v>4.11272307873051</v>
      </c>
      <c r="H41" s="75">
        <v>4.2415958789696999</v>
      </c>
      <c r="I41" s="75">
        <v>5.1211846077409504</v>
      </c>
      <c r="J41" s="75">
        <v>4.1335620223806799</v>
      </c>
    </row>
    <row r="42" spans="2:10" x14ac:dyDescent="0.2">
      <c r="B42" s="74" t="s">
        <v>68</v>
      </c>
      <c r="C42" s="75">
        <v>39.320717000000002</v>
      </c>
      <c r="D42" s="75">
        <v>48.744764000000004</v>
      </c>
      <c r="E42" s="75">
        <v>43.510900999999997</v>
      </c>
      <c r="F42" s="76">
        <v>45.988622999999997</v>
      </c>
      <c r="G42" s="75">
        <v>49.882152499999997</v>
      </c>
      <c r="H42" s="75">
        <v>50.565629999999999</v>
      </c>
      <c r="I42" s="75">
        <v>53.904310000000002</v>
      </c>
      <c r="J42" s="75">
        <v>55.7293375</v>
      </c>
    </row>
    <row r="43" spans="2:10" x14ac:dyDescent="0.2">
      <c r="B43" s="74" t="s">
        <v>6</v>
      </c>
      <c r="C43" s="75">
        <v>14.45873619483109</v>
      </c>
      <c r="D43" s="75">
        <v>23.967129083632944</v>
      </c>
      <c r="E43" s="75">
        <v>-10.7372824699695</v>
      </c>
      <c r="F43" s="76">
        <v>5.6944856186728954</v>
      </c>
      <c r="G43" s="75">
        <v>8.4662837821309207</v>
      </c>
      <c r="H43" s="75">
        <v>1.3701844562541601</v>
      </c>
      <c r="I43" s="75">
        <v>6.6026666729950696</v>
      </c>
      <c r="J43" s="75">
        <v>3.38568010609912</v>
      </c>
    </row>
    <row r="44" spans="2:10" x14ac:dyDescent="0.2">
      <c r="B44" s="83" t="s">
        <v>69</v>
      </c>
      <c r="C44" s="75">
        <v>317.68467800000002</v>
      </c>
      <c r="D44" s="75">
        <v>316.30530800000003</v>
      </c>
      <c r="E44" s="75">
        <v>341.20885600000003</v>
      </c>
      <c r="F44" s="76">
        <v>357.89963</v>
      </c>
      <c r="G44" s="75">
        <v>371.89702499999999</v>
      </c>
      <c r="H44" s="75">
        <v>390.44225</v>
      </c>
      <c r="I44" s="75">
        <v>410.37164999999999</v>
      </c>
      <c r="J44" s="75">
        <v>428.41809999999998</v>
      </c>
    </row>
    <row r="45" spans="2:10" x14ac:dyDescent="0.2">
      <c r="B45" s="78" t="s">
        <v>6</v>
      </c>
      <c r="C45" s="79">
        <v>8.4452591085303119</v>
      </c>
      <c r="D45" s="79">
        <v>-0.43419468911245485</v>
      </c>
      <c r="E45" s="79">
        <v>7.8732627528337318</v>
      </c>
      <c r="F45" s="81">
        <v>4.8916590840186069</v>
      </c>
      <c r="G45" s="79">
        <v>3.9109848187183598</v>
      </c>
      <c r="H45" s="79">
        <v>4.9866559163790098</v>
      </c>
      <c r="I45" s="79">
        <v>5.1043144024500497</v>
      </c>
      <c r="J45" s="79">
        <v>4.3975869190768702</v>
      </c>
    </row>
    <row r="46" spans="2:10" ht="12.75" customHeight="1" x14ac:dyDescent="0.2">
      <c r="B46" s="97" t="s">
        <v>60</v>
      </c>
      <c r="C46" s="98">
        <v>368.9973</v>
      </c>
      <c r="D46" s="98">
        <v>403.57029999999997</v>
      </c>
      <c r="E46" s="98">
        <v>431.91390000000001</v>
      </c>
      <c r="F46" s="105">
        <v>453.29860000000002</v>
      </c>
      <c r="G46" s="98">
        <v>472.7328</v>
      </c>
      <c r="H46" s="98">
        <v>492.55369999999999</v>
      </c>
      <c r="I46" s="98">
        <v>509.0222</v>
      </c>
      <c r="J46" s="98">
        <v>525.97209999999995</v>
      </c>
    </row>
    <row r="47" spans="2:10" ht="12" customHeight="1" x14ac:dyDescent="0.2">
      <c r="B47" s="74" t="s">
        <v>6</v>
      </c>
      <c r="C47" s="75">
        <v>7.0516201467401203</v>
      </c>
      <c r="D47" s="75">
        <v>9.3694452506833894</v>
      </c>
      <c r="E47" s="75">
        <v>7.0232125604882301</v>
      </c>
      <c r="F47" s="76">
        <v>4.9511488285049303</v>
      </c>
      <c r="G47" s="75">
        <v>4.2872843639931704</v>
      </c>
      <c r="H47" s="75">
        <v>4.1928336684063403</v>
      </c>
      <c r="I47" s="75">
        <v>3.34349330844534</v>
      </c>
      <c r="J47" s="75">
        <v>3.3298940596304001</v>
      </c>
    </row>
    <row r="48" spans="2:10" x14ac:dyDescent="0.2">
      <c r="B48" s="74" t="s">
        <v>64</v>
      </c>
      <c r="C48" s="106">
        <v>334.84859999999998</v>
      </c>
      <c r="D48" s="106">
        <v>341.87520000000001</v>
      </c>
      <c r="E48" s="106">
        <v>347.10820000000001</v>
      </c>
      <c r="F48" s="107">
        <v>354.38209999999998</v>
      </c>
      <c r="G48" s="99">
        <v>359.81490000000002</v>
      </c>
      <c r="H48" s="99">
        <v>368.89980000000003</v>
      </c>
      <c r="I48" s="99">
        <v>375.15129999999999</v>
      </c>
      <c r="J48" s="99">
        <v>380.68049999999999</v>
      </c>
    </row>
    <row r="49" spans="2:11" x14ac:dyDescent="0.2">
      <c r="B49" s="78" t="s">
        <v>6</v>
      </c>
      <c r="C49" s="79">
        <v>3.3437402782098502</v>
      </c>
      <c r="D49" s="79">
        <v>2.0984409073234902</v>
      </c>
      <c r="E49" s="79">
        <v>1.53067552135983</v>
      </c>
      <c r="F49" s="81">
        <v>2.09557135210287</v>
      </c>
      <c r="G49" s="79">
        <v>1.5330345409658199</v>
      </c>
      <c r="H49" s="79">
        <v>2.5248815432601601</v>
      </c>
      <c r="I49" s="79">
        <v>1.6946336105359601</v>
      </c>
      <c r="J49" s="79">
        <v>1.4738586804843701</v>
      </c>
    </row>
    <row r="51" spans="2:11" x14ac:dyDescent="0.2">
      <c r="B51" s="34" t="s">
        <v>50</v>
      </c>
      <c r="J51" s="65" t="s">
        <v>75</v>
      </c>
      <c r="K51" s="65"/>
    </row>
  </sheetData>
  <mergeCells count="9">
    <mergeCell ref="C34:F34"/>
    <mergeCell ref="G34:J34"/>
    <mergeCell ref="B5:J5"/>
    <mergeCell ref="B2:J2"/>
    <mergeCell ref="B33:J33"/>
    <mergeCell ref="B32:J32"/>
    <mergeCell ref="G6:J6"/>
    <mergeCell ref="C6:F6"/>
    <mergeCell ref="B4:J4"/>
  </mergeCells>
  <phoneticPr fontId="0" type="noConversion"/>
  <printOptions horizontalCentered="1"/>
  <pageMargins left="0.25" right="0.25" top="0.75" bottom="0.75" header="0.3" footer="0.3"/>
  <pageSetup scale="91" fitToHeight="0" orientation="portrait" r:id="rId1"/>
  <headerFooter>
    <oddHeader>&amp;L&amp;"Times New Roman,Regular"ECONOMIC OUTLOOK - WISCONSIN&amp;R&amp;"Times New Roman,Regular"November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B1:J48"/>
  <sheetViews>
    <sheetView showGridLines="0" zoomScale="90" zoomScaleNormal="90" zoomScaleSheetLayoutView="106" zoomScalePageLayoutView="76" workbookViewId="0">
      <selection activeCell="C6" sqref="C6:J23"/>
    </sheetView>
  </sheetViews>
  <sheetFormatPr defaultColWidth="9.140625" defaultRowHeight="12.75" x14ac:dyDescent="0.2"/>
  <cols>
    <col min="1" max="1" width="9.140625" style="5"/>
    <col min="2" max="2" width="33.85546875" style="5" customWidth="1"/>
    <col min="3" max="10" width="9.140625" style="5" customWidth="1"/>
    <col min="11" max="16384" width="9.140625" style="5"/>
  </cols>
  <sheetData>
    <row r="1" spans="2:10" x14ac:dyDescent="0.2">
      <c r="B1" s="158" t="s">
        <v>46</v>
      </c>
      <c r="C1" s="158"/>
      <c r="D1" s="158"/>
      <c r="E1" s="158"/>
      <c r="F1" s="158"/>
      <c r="G1" s="158"/>
      <c r="H1" s="158"/>
      <c r="I1" s="158"/>
      <c r="J1" s="158"/>
    </row>
    <row r="2" spans="2:10" x14ac:dyDescent="0.2">
      <c r="B2" s="160"/>
      <c r="C2" s="160"/>
      <c r="D2" s="160"/>
      <c r="E2" s="160"/>
      <c r="F2" s="160"/>
      <c r="G2" s="160"/>
      <c r="H2" s="160"/>
      <c r="I2" s="160"/>
      <c r="J2" s="160"/>
    </row>
    <row r="3" spans="2:10" x14ac:dyDescent="0.2">
      <c r="B3" s="158" t="s">
        <v>47</v>
      </c>
      <c r="C3" s="158"/>
      <c r="D3" s="158"/>
      <c r="E3" s="158"/>
      <c r="F3" s="158"/>
      <c r="G3" s="158"/>
      <c r="H3" s="158"/>
      <c r="I3" s="158"/>
      <c r="J3" s="158"/>
    </row>
    <row r="4" spans="2:10" x14ac:dyDescent="0.2">
      <c r="B4" s="160" t="s">
        <v>48</v>
      </c>
      <c r="C4" s="160"/>
      <c r="D4" s="160"/>
      <c r="E4" s="160"/>
      <c r="F4" s="160"/>
      <c r="G4" s="160"/>
      <c r="H4" s="160"/>
      <c r="I4" s="160"/>
      <c r="J4" s="160"/>
    </row>
    <row r="5" spans="2:10" x14ac:dyDescent="0.2">
      <c r="B5" s="9"/>
      <c r="C5" s="19" t="s">
        <v>3</v>
      </c>
      <c r="D5" s="19"/>
      <c r="E5" s="19"/>
      <c r="F5" s="20"/>
      <c r="G5" s="159" t="s">
        <v>4</v>
      </c>
      <c r="H5" s="159"/>
      <c r="I5" s="159"/>
      <c r="J5" s="159"/>
    </row>
    <row r="6" spans="2:10" x14ac:dyDescent="0.2">
      <c r="B6" s="2"/>
      <c r="C6" s="10" t="s">
        <v>62</v>
      </c>
      <c r="D6" s="10" t="s">
        <v>65</v>
      </c>
      <c r="E6" s="10" t="s">
        <v>66</v>
      </c>
      <c r="F6" s="21" t="s">
        <v>67</v>
      </c>
      <c r="G6" s="10" t="s">
        <v>71</v>
      </c>
      <c r="H6" s="10" t="s">
        <v>72</v>
      </c>
      <c r="I6" s="10" t="s">
        <v>74</v>
      </c>
      <c r="J6" s="10" t="s">
        <v>82</v>
      </c>
    </row>
    <row r="7" spans="2:10" x14ac:dyDescent="0.2">
      <c r="B7" s="4"/>
      <c r="C7" s="15"/>
      <c r="D7" s="15"/>
      <c r="E7" s="15"/>
      <c r="F7" s="16"/>
      <c r="G7" s="17"/>
      <c r="H7" s="17"/>
      <c r="I7" s="17"/>
      <c r="J7" s="17"/>
    </row>
    <row r="8" spans="2:10" x14ac:dyDescent="0.2">
      <c r="B8" s="6" t="s">
        <v>36</v>
      </c>
      <c r="C8" s="18">
        <v>409.61669999999998</v>
      </c>
      <c r="D8" s="18">
        <v>415.40030000000002</v>
      </c>
      <c r="E8" s="27">
        <v>419.98509999999999</v>
      </c>
      <c r="F8" s="28">
        <v>424.00099999999998</v>
      </c>
      <c r="G8" s="18">
        <v>427.73039999999997</v>
      </c>
      <c r="H8" s="18">
        <v>432.11360000000002</v>
      </c>
      <c r="I8" s="18">
        <v>437.95190000000002</v>
      </c>
      <c r="J8" s="18">
        <v>443.50580000000002</v>
      </c>
    </row>
    <row r="9" spans="2:10" x14ac:dyDescent="0.2">
      <c r="B9" s="31" t="s">
        <v>6</v>
      </c>
      <c r="C9" s="39">
        <v>3.6982674201402301</v>
      </c>
      <c r="D9" s="39">
        <v>5.7685634080740504</v>
      </c>
      <c r="E9" s="30">
        <v>4.4884552546373602</v>
      </c>
      <c r="F9" s="40">
        <v>3.88001207521362</v>
      </c>
      <c r="G9" s="39">
        <v>3.5649853416894</v>
      </c>
      <c r="H9" s="39">
        <v>4.16246985248178</v>
      </c>
      <c r="I9" s="39">
        <v>5.51493083581029</v>
      </c>
      <c r="J9" s="39">
        <v>5.1699229415411896</v>
      </c>
    </row>
    <row r="10" spans="2:10" x14ac:dyDescent="0.2">
      <c r="B10" s="41" t="s">
        <v>37</v>
      </c>
      <c r="C10" s="39">
        <v>201.23079999999999</v>
      </c>
      <c r="D10" s="39">
        <v>203.74590000000001</v>
      </c>
      <c r="E10" s="30">
        <v>205.4796</v>
      </c>
      <c r="F10" s="40">
        <v>207.2148</v>
      </c>
      <c r="G10" s="39">
        <v>208.74690000000001</v>
      </c>
      <c r="H10" s="39">
        <v>210.8528</v>
      </c>
      <c r="I10" s="39">
        <v>213.44499999999999</v>
      </c>
      <c r="J10" s="39">
        <v>216.30179999999999</v>
      </c>
    </row>
    <row r="11" spans="2:10" x14ac:dyDescent="0.2">
      <c r="B11" s="31" t="s">
        <v>6</v>
      </c>
      <c r="C11" s="39">
        <v>3.4710867166727102</v>
      </c>
      <c r="D11" s="39">
        <v>5.0939456680426396</v>
      </c>
      <c r="E11" s="30">
        <v>3.4473414377327298</v>
      </c>
      <c r="F11" s="40">
        <v>3.4208820626677001</v>
      </c>
      <c r="G11" s="39">
        <v>2.99047349886356</v>
      </c>
      <c r="H11" s="39">
        <v>4.0967933353062298</v>
      </c>
      <c r="I11" s="39">
        <v>5.00898313869628</v>
      </c>
      <c r="J11" s="39">
        <v>5.4621427290062003</v>
      </c>
    </row>
    <row r="12" spans="2:10" x14ac:dyDescent="0.2">
      <c r="B12" s="31" t="s">
        <v>38</v>
      </c>
      <c r="C12" s="39">
        <v>48.348080000000003</v>
      </c>
      <c r="D12" s="39">
        <v>49.021569999999997</v>
      </c>
      <c r="E12" s="30">
        <v>49.624639999999999</v>
      </c>
      <c r="F12" s="40">
        <v>50.17689</v>
      </c>
      <c r="G12" s="39">
        <v>50.56306</v>
      </c>
      <c r="H12" s="39">
        <v>51.367469999999997</v>
      </c>
      <c r="I12" s="39">
        <v>51.89987</v>
      </c>
      <c r="J12" s="39">
        <v>52.508139999999997</v>
      </c>
    </row>
    <row r="13" spans="2:10" x14ac:dyDescent="0.2">
      <c r="B13" s="31" t="s">
        <v>6</v>
      </c>
      <c r="C13" s="39">
        <v>1.95308775970166</v>
      </c>
      <c r="D13" s="39">
        <v>5.6895226654793696</v>
      </c>
      <c r="E13" s="30">
        <v>5.0124067768305203</v>
      </c>
      <c r="F13" s="40">
        <v>4.5262771978559</v>
      </c>
      <c r="G13" s="39">
        <v>3.1141903267599398</v>
      </c>
      <c r="H13" s="39">
        <v>6.5170936765914496</v>
      </c>
      <c r="I13" s="39">
        <v>4.2107151401155898</v>
      </c>
      <c r="J13" s="39">
        <v>4.7710889858945098</v>
      </c>
    </row>
    <row r="14" spans="2:10" x14ac:dyDescent="0.2">
      <c r="B14" s="42" t="s">
        <v>39</v>
      </c>
      <c r="C14" s="39">
        <v>27.265706000000002</v>
      </c>
      <c r="D14" s="39">
        <v>27.346578000000001</v>
      </c>
      <c r="E14" s="30">
        <v>27.297666</v>
      </c>
      <c r="F14" s="40">
        <v>27.315563999999998</v>
      </c>
      <c r="G14" s="39">
        <v>27.279371000000001</v>
      </c>
      <c r="H14" s="39">
        <v>27.733560000000001</v>
      </c>
      <c r="I14" s="39">
        <v>28.668645000000001</v>
      </c>
      <c r="J14" s="39">
        <v>28.995024999999998</v>
      </c>
    </row>
    <row r="15" spans="2:10" x14ac:dyDescent="0.2">
      <c r="B15" s="31" t="s">
        <v>6</v>
      </c>
      <c r="C15" s="39">
        <v>6.5908731374936202</v>
      </c>
      <c r="D15" s="39">
        <v>1.19171709776948</v>
      </c>
      <c r="E15" s="30">
        <v>-0.71352153294543796</v>
      </c>
      <c r="F15" s="40">
        <v>0.26252222752773902</v>
      </c>
      <c r="G15" s="39">
        <v>-0.528945771362066</v>
      </c>
      <c r="H15" s="39">
        <v>6.8279944716563996</v>
      </c>
      <c r="I15" s="39">
        <v>14.184244602802099</v>
      </c>
      <c r="J15" s="39">
        <v>4.6321821284159599</v>
      </c>
    </row>
    <row r="16" spans="2:10" s="3" customFormat="1" x14ac:dyDescent="0.2">
      <c r="B16" s="31" t="s">
        <v>40</v>
      </c>
      <c r="C16" s="39">
        <v>83.380390000000006</v>
      </c>
      <c r="D16" s="39">
        <v>84.224720000000005</v>
      </c>
      <c r="E16" s="30">
        <v>84.422330000000002</v>
      </c>
      <c r="F16" s="40">
        <v>84.540329999999997</v>
      </c>
      <c r="G16" s="39">
        <v>84.773579999999995</v>
      </c>
      <c r="H16" s="39">
        <v>85.374290000000002</v>
      </c>
      <c r="I16" s="39">
        <v>86.659630000000007</v>
      </c>
      <c r="J16" s="39">
        <v>88.050389999999894</v>
      </c>
    </row>
    <row r="17" spans="2:10" s="3" customFormat="1" x14ac:dyDescent="0.2">
      <c r="B17" s="31" t="s">
        <v>6</v>
      </c>
      <c r="C17" s="39">
        <v>2.1950768784785901</v>
      </c>
      <c r="D17" s="39">
        <v>4.11243762320328</v>
      </c>
      <c r="E17" s="30">
        <v>0.94179734506512003</v>
      </c>
      <c r="F17" s="40">
        <v>0.56026707442162704</v>
      </c>
      <c r="G17" s="39">
        <v>1.10819106233612</v>
      </c>
      <c r="H17" s="39">
        <v>2.8646906729741901</v>
      </c>
      <c r="I17" s="39">
        <v>6.1595091724736699</v>
      </c>
      <c r="J17" s="39">
        <v>6.5756067650431396</v>
      </c>
    </row>
    <row r="18" spans="2:10" x14ac:dyDescent="0.2">
      <c r="B18" s="31" t="s">
        <v>41</v>
      </c>
      <c r="C18" s="39">
        <v>78.114760000000004</v>
      </c>
      <c r="D18" s="39">
        <v>80.367410000000007</v>
      </c>
      <c r="E18" s="30">
        <v>82.645409999999998</v>
      </c>
      <c r="F18" s="40">
        <v>84.472970000000004</v>
      </c>
      <c r="G18" s="39">
        <v>85.987290000000002</v>
      </c>
      <c r="H18" s="39">
        <v>86.602680000000007</v>
      </c>
      <c r="I18" s="39">
        <v>87.255200000000002</v>
      </c>
      <c r="J18" s="39">
        <v>87.852980000000002</v>
      </c>
    </row>
    <row r="19" spans="2:10" x14ac:dyDescent="0.2">
      <c r="B19" s="31" t="s">
        <v>6</v>
      </c>
      <c r="C19" s="39">
        <v>5.7968637578256601</v>
      </c>
      <c r="D19" s="39">
        <v>12.043709563996501</v>
      </c>
      <c r="E19" s="30">
        <v>11.8291603035691</v>
      </c>
      <c r="F19" s="40">
        <v>9.1430538917230297</v>
      </c>
      <c r="G19" s="39">
        <v>7.3658067405006902</v>
      </c>
      <c r="H19" s="39">
        <v>2.8935805265289898</v>
      </c>
      <c r="I19" s="39">
        <v>3.0480898217368702</v>
      </c>
      <c r="J19" s="39">
        <v>2.7686654136562101</v>
      </c>
    </row>
    <row r="20" spans="2:10" x14ac:dyDescent="0.2">
      <c r="B20" s="31" t="s">
        <v>42</v>
      </c>
      <c r="C20" s="39">
        <v>4.55938</v>
      </c>
      <c r="D20" s="39">
        <v>4.5855610000000002</v>
      </c>
      <c r="E20" s="30">
        <v>4.6479059999999999</v>
      </c>
      <c r="F20" s="40">
        <v>4.671265</v>
      </c>
      <c r="G20" s="39">
        <v>4.7071560000000003</v>
      </c>
      <c r="H20" s="39">
        <v>4.7452550000000002</v>
      </c>
      <c r="I20" s="39">
        <v>4.7945159999999998</v>
      </c>
      <c r="J20" s="39">
        <v>4.8489230000000001</v>
      </c>
    </row>
    <row r="21" spans="2:10" x14ac:dyDescent="0.2">
      <c r="B21" s="31" t="s">
        <v>6</v>
      </c>
      <c r="C21" s="39">
        <v>5.09932826573404</v>
      </c>
      <c r="D21" s="39">
        <v>2.3167509987249901</v>
      </c>
      <c r="E21" s="30">
        <v>5.5502933389319304</v>
      </c>
      <c r="F21" s="40">
        <v>2.02548707888843</v>
      </c>
      <c r="G21" s="39">
        <v>3.10894525971305</v>
      </c>
      <c r="H21" s="39">
        <v>3.2770574962049901</v>
      </c>
      <c r="I21" s="39">
        <v>4.2175518977306297</v>
      </c>
      <c r="J21" s="39">
        <v>4.61695170324501</v>
      </c>
    </row>
    <row r="22" spans="2:10" x14ac:dyDescent="0.2">
      <c r="B22" s="31" t="s">
        <v>49</v>
      </c>
      <c r="C22" s="39">
        <v>33.282449999999997</v>
      </c>
      <c r="D22" s="39">
        <v>33.891440000000003</v>
      </c>
      <c r="E22" s="30">
        <v>34.132469999999998</v>
      </c>
      <c r="F22" s="40">
        <v>34.390819999999998</v>
      </c>
      <c r="G22" s="39">
        <v>34.326990000000002</v>
      </c>
      <c r="H22" s="39">
        <v>34.562510000000003</v>
      </c>
      <c r="I22" s="39">
        <v>34.770980000000002</v>
      </c>
      <c r="J22" s="39">
        <v>35.051409999999997</v>
      </c>
    </row>
    <row r="23" spans="2:10" x14ac:dyDescent="0.2">
      <c r="B23" s="32" t="s">
        <v>6</v>
      </c>
      <c r="C23" s="33">
        <v>3.3456526212092199</v>
      </c>
      <c r="D23" s="33">
        <v>7.5223961735168201</v>
      </c>
      <c r="E23" s="33">
        <v>2.8752210868305799</v>
      </c>
      <c r="F23" s="43">
        <v>3.0621636330105</v>
      </c>
      <c r="G23" s="33">
        <v>-0.74034309485417804</v>
      </c>
      <c r="H23" s="33">
        <v>2.7728033945823198</v>
      </c>
      <c r="I23" s="33">
        <v>2.4345886026139798</v>
      </c>
      <c r="J23" s="33">
        <v>3.26526090523104</v>
      </c>
    </row>
    <row r="24" spans="2:10" x14ac:dyDescent="0.2">
      <c r="B24" s="44"/>
      <c r="C24" s="45"/>
      <c r="D24" s="45"/>
      <c r="E24" s="45"/>
      <c r="F24" s="45"/>
      <c r="G24" s="45"/>
      <c r="H24" s="45"/>
      <c r="I24" s="45"/>
      <c r="J24" s="45"/>
    </row>
    <row r="25" spans="2:10" s="14" customFormat="1" x14ac:dyDescent="0.2">
      <c r="B25" s="34" t="s">
        <v>50</v>
      </c>
      <c r="C25" s="29"/>
      <c r="D25" s="29"/>
      <c r="E25" s="29"/>
      <c r="F25" s="29"/>
      <c r="G25" s="29"/>
      <c r="H25" s="29"/>
      <c r="I25" s="29"/>
      <c r="J25" s="29"/>
    </row>
    <row r="26" spans="2:10" x14ac:dyDescent="0.2">
      <c r="B26" s="34"/>
      <c r="C26" s="34"/>
      <c r="D26" s="34"/>
      <c r="E26" s="34"/>
      <c r="F26" s="34"/>
      <c r="G26" s="34"/>
      <c r="H26" s="34"/>
      <c r="I26" s="34"/>
      <c r="J26" s="34"/>
    </row>
    <row r="27" spans="2:10" x14ac:dyDescent="0.2">
      <c r="B27" s="34"/>
      <c r="C27" s="34"/>
      <c r="D27" s="34"/>
      <c r="E27" s="34"/>
      <c r="F27" s="34"/>
      <c r="G27" s="34"/>
      <c r="H27" s="34"/>
      <c r="I27" s="34"/>
      <c r="J27" s="34"/>
    </row>
    <row r="28" spans="2:10" x14ac:dyDescent="0.2">
      <c r="B28" s="34"/>
      <c r="C28" s="34"/>
      <c r="D28" s="34"/>
      <c r="E28" s="34"/>
      <c r="F28" s="34"/>
      <c r="G28" s="34"/>
      <c r="H28" s="34"/>
      <c r="I28" s="34"/>
      <c r="J28" s="34"/>
    </row>
    <row r="29" spans="2:10" x14ac:dyDescent="0.2">
      <c r="B29" s="34"/>
      <c r="C29" s="34"/>
      <c r="D29" s="34"/>
      <c r="E29" s="34"/>
      <c r="F29" s="34"/>
      <c r="G29" s="34"/>
      <c r="H29" s="34"/>
      <c r="I29" s="34"/>
      <c r="J29" s="34"/>
    </row>
    <row r="30" spans="2:10" x14ac:dyDescent="0.2">
      <c r="B30" s="34"/>
      <c r="C30" s="34"/>
      <c r="D30" s="34"/>
      <c r="E30" s="34"/>
      <c r="F30" s="34"/>
      <c r="G30" s="34"/>
      <c r="H30" s="34"/>
      <c r="I30" s="34"/>
      <c r="J30" s="34"/>
    </row>
    <row r="31" spans="2:10" x14ac:dyDescent="0.2">
      <c r="B31" s="34"/>
      <c r="C31" s="34"/>
      <c r="D31" s="34"/>
      <c r="E31" s="34"/>
      <c r="F31" s="34"/>
      <c r="G31" s="34"/>
      <c r="H31" s="34"/>
      <c r="I31" s="34"/>
      <c r="J31" s="34"/>
    </row>
    <row r="32" spans="2:10" x14ac:dyDescent="0.2">
      <c r="B32" s="34"/>
      <c r="C32" s="34"/>
      <c r="D32" s="34"/>
      <c r="E32" s="34"/>
      <c r="F32" s="34"/>
      <c r="G32" s="34"/>
      <c r="H32" s="34"/>
      <c r="I32" s="34"/>
      <c r="J32" s="34"/>
    </row>
    <row r="33" spans="2:10" x14ac:dyDescent="0.2">
      <c r="B33" s="34"/>
      <c r="C33" s="34"/>
      <c r="D33" s="34"/>
      <c r="E33" s="34"/>
      <c r="F33" s="34"/>
      <c r="G33" s="34"/>
      <c r="H33" s="34"/>
      <c r="I33" s="34"/>
      <c r="J33" s="34"/>
    </row>
    <row r="34" spans="2:10" x14ac:dyDescent="0.2">
      <c r="B34" s="34"/>
      <c r="C34" s="34"/>
      <c r="D34" s="34"/>
      <c r="E34" s="34"/>
      <c r="F34" s="34"/>
      <c r="G34" s="34"/>
      <c r="H34" s="34"/>
      <c r="I34" s="34"/>
      <c r="J34" s="34"/>
    </row>
    <row r="35" spans="2:10" x14ac:dyDescent="0.2">
      <c r="B35" s="34"/>
      <c r="C35" s="34"/>
      <c r="D35" s="34"/>
      <c r="E35" s="34"/>
      <c r="F35" s="34"/>
      <c r="G35" s="34"/>
      <c r="H35" s="34"/>
      <c r="I35" s="34"/>
      <c r="J35" s="34"/>
    </row>
    <row r="36" spans="2:10" x14ac:dyDescent="0.2">
      <c r="B36" s="34"/>
      <c r="C36" s="34"/>
      <c r="D36" s="34"/>
      <c r="E36" s="34"/>
      <c r="F36" s="34"/>
      <c r="G36" s="34"/>
      <c r="H36" s="34"/>
      <c r="I36" s="34"/>
      <c r="J36" s="34"/>
    </row>
    <row r="37" spans="2:10" x14ac:dyDescent="0.2">
      <c r="B37" s="34"/>
      <c r="C37" s="34"/>
      <c r="D37" s="34"/>
      <c r="E37" s="34"/>
      <c r="F37" s="34"/>
      <c r="G37" s="34"/>
      <c r="H37" s="34"/>
      <c r="I37" s="34"/>
      <c r="J37" s="34"/>
    </row>
    <row r="38" spans="2:10" x14ac:dyDescent="0.2">
      <c r="B38" s="34"/>
      <c r="C38" s="34"/>
      <c r="D38" s="34"/>
      <c r="E38" s="34"/>
      <c r="F38" s="34"/>
      <c r="G38" s="34"/>
      <c r="H38" s="34"/>
      <c r="I38" s="34"/>
      <c r="J38" s="34"/>
    </row>
    <row r="39" spans="2:10" x14ac:dyDescent="0.2">
      <c r="B39" s="34"/>
      <c r="C39" s="34"/>
      <c r="D39" s="34"/>
      <c r="E39" s="34"/>
      <c r="F39" s="34"/>
      <c r="G39" s="34"/>
      <c r="H39" s="34"/>
      <c r="I39" s="34"/>
      <c r="J39" s="34"/>
    </row>
    <row r="40" spans="2:10" x14ac:dyDescent="0.2">
      <c r="B40" s="34"/>
      <c r="C40" s="34"/>
      <c r="D40" s="34"/>
      <c r="E40" s="34"/>
      <c r="F40" s="34"/>
      <c r="G40" s="34"/>
      <c r="H40" s="34"/>
      <c r="I40" s="34"/>
      <c r="J40" s="34"/>
    </row>
    <row r="41" spans="2:10" x14ac:dyDescent="0.2">
      <c r="B41" s="34"/>
      <c r="C41" s="34"/>
      <c r="D41" s="34"/>
      <c r="E41" s="34"/>
      <c r="F41" s="34"/>
      <c r="G41" s="34"/>
      <c r="H41" s="34"/>
      <c r="I41" s="34"/>
      <c r="J41" s="34"/>
    </row>
    <row r="42" spans="2:10" x14ac:dyDescent="0.2">
      <c r="B42" s="34"/>
      <c r="C42" s="34"/>
      <c r="D42" s="34"/>
      <c r="E42" s="34"/>
      <c r="F42" s="34"/>
      <c r="G42" s="34"/>
      <c r="H42" s="34"/>
      <c r="I42" s="34"/>
      <c r="J42" s="34"/>
    </row>
    <row r="43" spans="2:10" x14ac:dyDescent="0.2">
      <c r="B43" s="34"/>
      <c r="C43" s="34"/>
      <c r="D43" s="34"/>
      <c r="E43" s="34"/>
      <c r="F43" s="34"/>
      <c r="G43" s="34"/>
      <c r="H43" s="34"/>
      <c r="I43" s="34"/>
      <c r="J43" s="34"/>
    </row>
    <row r="44" spans="2:10" x14ac:dyDescent="0.2">
      <c r="B44" s="34"/>
      <c r="C44" s="34"/>
      <c r="D44" s="34"/>
      <c r="E44" s="34"/>
      <c r="F44" s="34"/>
      <c r="G44" s="34"/>
      <c r="H44" s="34"/>
      <c r="I44" s="34"/>
      <c r="J44" s="34"/>
    </row>
    <row r="45" spans="2:10" x14ac:dyDescent="0.2">
      <c r="B45" s="34"/>
      <c r="C45" s="34"/>
      <c r="D45" s="34"/>
      <c r="E45" s="34"/>
      <c r="F45" s="34"/>
      <c r="G45" s="34"/>
      <c r="H45" s="34"/>
      <c r="I45" s="34"/>
      <c r="J45" s="34"/>
    </row>
    <row r="46" spans="2:10" x14ac:dyDescent="0.2">
      <c r="B46" s="34"/>
      <c r="C46" s="34"/>
      <c r="D46" s="34"/>
      <c r="E46" s="34"/>
      <c r="F46" s="34"/>
      <c r="G46" s="34"/>
      <c r="H46" s="34"/>
      <c r="I46" s="34"/>
      <c r="J46" s="34"/>
    </row>
    <row r="47" spans="2:10" x14ac:dyDescent="0.2">
      <c r="B47" s="34"/>
      <c r="C47" s="34"/>
      <c r="D47" s="34"/>
      <c r="E47" s="34"/>
      <c r="F47" s="34"/>
      <c r="G47" s="34"/>
      <c r="H47" s="34"/>
      <c r="I47" s="34"/>
      <c r="J47" s="34"/>
    </row>
    <row r="48" spans="2:10" x14ac:dyDescent="0.2">
      <c r="B48" s="34"/>
      <c r="C48" s="34"/>
      <c r="D48" s="34"/>
      <c r="E48" s="34"/>
      <c r="F48" s="34"/>
      <c r="G48" s="34"/>
      <c r="H48" s="34"/>
      <c r="I48" s="34"/>
      <c r="J48" s="34"/>
    </row>
  </sheetData>
  <mergeCells count="5">
    <mergeCell ref="B1:J1"/>
    <mergeCell ref="G5:J5"/>
    <mergeCell ref="B3:J3"/>
    <mergeCell ref="B2:J2"/>
    <mergeCell ref="B4:J4"/>
  </mergeCells>
  <phoneticPr fontId="0" type="noConversion"/>
  <printOptions horizontalCentered="1"/>
  <pageMargins left="0.25" right="0.25" top="0.75" bottom="0.75" header="0.3" footer="0.3"/>
  <pageSetup scale="97" fitToHeight="0" orientation="portrait" r:id="rId1"/>
  <headerFooter>
    <oddHeader>&amp;L&amp;"Times New Roman,Regular"ECONOMIC OUTLOOK - WISCONSIN&amp;R&amp;"Times New Roman,Regular"November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8C971-ADC9-4D7D-841A-B2F5568504E2}">
  <sheetPr>
    <tabColor theme="3" tint="0.79998168889431442"/>
    <pageSetUpPr fitToPage="1"/>
  </sheetPr>
  <dimension ref="B2:G15"/>
  <sheetViews>
    <sheetView showGridLines="0" topLeftCell="A9" zoomScaleNormal="100" zoomScaleSheetLayoutView="106" zoomScalePageLayoutView="76" workbookViewId="0">
      <selection activeCell="G21" sqref="G21"/>
    </sheetView>
  </sheetViews>
  <sheetFormatPr defaultColWidth="9.140625" defaultRowHeight="12.75" x14ac:dyDescent="0.2"/>
  <cols>
    <col min="1" max="1" width="9.140625" style="5"/>
    <col min="2" max="4" width="14.42578125" style="5" customWidth="1"/>
    <col min="5" max="5" width="16" style="5" customWidth="1"/>
    <col min="6" max="6" width="22.140625" style="5" customWidth="1"/>
    <col min="7" max="7" width="14.42578125" style="5" customWidth="1"/>
    <col min="8" max="16384" width="9.140625" style="5"/>
  </cols>
  <sheetData>
    <row r="2" spans="2:7" ht="12.75" customHeight="1" x14ac:dyDescent="0.2">
      <c r="B2" s="161" t="s">
        <v>51</v>
      </c>
      <c r="C2" s="161"/>
      <c r="D2" s="161"/>
      <c r="E2" s="161"/>
      <c r="F2" s="161"/>
      <c r="G2" s="161"/>
    </row>
    <row r="3" spans="2:7" ht="12.75" customHeight="1" x14ac:dyDescent="0.25">
      <c r="B3" s="90"/>
      <c r="C3" s="55"/>
      <c r="D3" s="55"/>
      <c r="E3" s="55"/>
      <c r="F3" s="55"/>
      <c r="G3" s="55"/>
    </row>
    <row r="4" spans="2:7" ht="12.75" customHeight="1" x14ac:dyDescent="0.2">
      <c r="B4" s="161" t="s">
        <v>84</v>
      </c>
      <c r="C4" s="161"/>
      <c r="D4" s="161"/>
      <c r="E4" s="161"/>
      <c r="F4" s="161"/>
      <c r="G4" s="161"/>
    </row>
    <row r="5" spans="2:7" ht="12.75" customHeight="1" x14ac:dyDescent="0.2">
      <c r="B5" s="162" t="s">
        <v>58</v>
      </c>
      <c r="C5" s="162"/>
      <c r="D5" s="162"/>
      <c r="E5" s="162"/>
      <c r="F5" s="162"/>
      <c r="G5" s="162"/>
    </row>
    <row r="6" spans="2:7" ht="17.25" x14ac:dyDescent="0.25">
      <c r="B6" s="56"/>
      <c r="C6" s="57" t="s">
        <v>70</v>
      </c>
      <c r="D6" s="57" t="s">
        <v>81</v>
      </c>
      <c r="E6" s="57" t="s">
        <v>52</v>
      </c>
      <c r="F6" s="57" t="s">
        <v>73</v>
      </c>
      <c r="G6" s="57" t="s">
        <v>53</v>
      </c>
    </row>
    <row r="7" spans="2:7" ht="15" x14ac:dyDescent="0.2">
      <c r="B7" s="58" t="s">
        <v>76</v>
      </c>
      <c r="C7" s="25">
        <v>5953.1409999999996</v>
      </c>
      <c r="D7" s="25">
        <v>6382.5339999999997</v>
      </c>
      <c r="E7" s="26">
        <f>D7/C7-1</f>
        <v>7.2128814015995912E-2</v>
      </c>
      <c r="F7" s="25">
        <v>6300</v>
      </c>
      <c r="G7" s="25">
        <f>ROUND(D7-F7,0)</f>
        <v>83</v>
      </c>
    </row>
    <row r="8" spans="2:7" ht="15" x14ac:dyDescent="0.2">
      <c r="B8" s="58" t="s">
        <v>54</v>
      </c>
      <c r="C8" s="25">
        <v>4027.23</v>
      </c>
      <c r="D8" s="25">
        <v>4181.5150000000003</v>
      </c>
      <c r="E8" s="26">
        <f t="shared" ref="E8:E11" si="0">D8/C8-1</f>
        <v>3.8310451600728213E-2</v>
      </c>
      <c r="F8" s="25">
        <v>4155</v>
      </c>
      <c r="G8" s="25">
        <f t="shared" ref="G8:G11" si="1">ROUND(D8-F8,0)</f>
        <v>27</v>
      </c>
    </row>
    <row r="9" spans="2:7" ht="15" x14ac:dyDescent="0.2">
      <c r="B9" s="58" t="s">
        <v>55</v>
      </c>
      <c r="C9" s="25">
        <v>1390.2650000000001</v>
      </c>
      <c r="D9" s="25">
        <v>1482.4590000000001</v>
      </c>
      <c r="E9" s="26">
        <f t="shared" si="0"/>
        <v>6.631397611246781E-2</v>
      </c>
      <c r="F9" s="25">
        <v>1386</v>
      </c>
      <c r="G9" s="25">
        <f t="shared" si="1"/>
        <v>96</v>
      </c>
    </row>
    <row r="10" spans="2:7" ht="15" x14ac:dyDescent="0.2">
      <c r="B10" s="58" t="s">
        <v>56</v>
      </c>
      <c r="C10" s="25">
        <f>C11-SUM(C7:C9)</f>
        <v>663.16850846000125</v>
      </c>
      <c r="D10" s="25">
        <f>D11-SUM(D7:D9)</f>
        <v>666.86794766000094</v>
      </c>
      <c r="E10" s="26">
        <f>D10/C10-1</f>
        <v>5.5784301467969311E-3</v>
      </c>
      <c r="F10" s="25">
        <f>F11-SUM(F7:F9)</f>
        <v>669</v>
      </c>
      <c r="G10" s="25">
        <f t="shared" si="1"/>
        <v>-2</v>
      </c>
    </row>
    <row r="11" spans="2:7" ht="15" x14ac:dyDescent="0.2">
      <c r="B11" s="59" t="s">
        <v>77</v>
      </c>
      <c r="C11" s="60">
        <v>12033.80450846</v>
      </c>
      <c r="D11" s="60">
        <v>12713.375947660001</v>
      </c>
      <c r="E11" s="61">
        <f t="shared" si="0"/>
        <v>5.6471869617148007E-2</v>
      </c>
      <c r="F11" s="60">
        <v>12510</v>
      </c>
      <c r="G11" s="60">
        <f t="shared" si="1"/>
        <v>203</v>
      </c>
    </row>
    <row r="12" spans="2:7" ht="15" x14ac:dyDescent="0.2">
      <c r="B12" s="91"/>
      <c r="C12" s="92"/>
      <c r="D12" s="92"/>
      <c r="E12" s="93"/>
      <c r="F12" s="92"/>
      <c r="G12" s="92"/>
    </row>
    <row r="13" spans="2:7" x14ac:dyDescent="0.2">
      <c r="B13" s="5" t="s">
        <v>57</v>
      </c>
    </row>
    <row r="14" spans="2:7" x14ac:dyDescent="0.2">
      <c r="B14" s="94" t="s">
        <v>85</v>
      </c>
      <c r="C14" s="95"/>
      <c r="D14" s="95"/>
      <c r="E14" s="95"/>
      <c r="F14" s="95"/>
      <c r="G14" s="95"/>
    </row>
    <row r="15" spans="2:7" ht="26.25" customHeight="1" x14ac:dyDescent="0.2">
      <c r="B15" s="163"/>
      <c r="C15" s="163"/>
      <c r="D15" s="163"/>
      <c r="E15" s="163"/>
      <c r="F15" s="163"/>
      <c r="G15" s="163"/>
    </row>
  </sheetData>
  <mergeCells count="4">
    <mergeCell ref="B2:G2"/>
    <mergeCell ref="B4:G4"/>
    <mergeCell ref="B5:G5"/>
    <mergeCell ref="B15:G15"/>
  </mergeCells>
  <printOptions horizontalCentered="1"/>
  <pageMargins left="0.25" right="0.25" top="0.75" bottom="0.75" header="0.3" footer="0.3"/>
  <pageSetup fitToHeight="0" orientation="portrait" r:id="rId1"/>
  <headerFooter>
    <oddHeader>&amp;L&amp;"Times New Roman,Regular"ECONOMIC OUTLOOK - WISCONSIN&amp;R&amp;"Times New Roman,Regular"November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51</Value>
    </_x002e_Owner>
    <EffectiveDate xmlns="7b1f4bc1-1c69-4382-97c7-524a76d943bf" xsi:nil="true"/>
    <County xmlns="7b1f4bc1-1c69-4382-97c7-524a76d943bf" xsi:nil="true"/>
    <_x002e_DocumentType xmlns="9e30f06f-ad7a-453a-8e08-8a8878e30bd1">
      <Value>123</Value>
    </_x002e_DocumentType>
    <_x002e_DocumentYear xmlns="9e30f06f-ad7a-453a-8e08-8a8878e30bd1">2026</_x002e_DocumentYear>
    <_dlc_DocId xmlns="bb65cc95-6d4e-4879-a879-9838761499af">33E6D4FPPFNA-16-7292</_dlc_DocId>
    <_dlc_DocIdUrl xmlns="bb65cc95-6d4e-4879-a879-9838761499af">
      <Url>https://revenue-auth-prod.wi.gov/_layouts/15/DocIdRedir.aspx?ID=33E6D4FPPFNA-16-7292</Url>
      <Description>33E6D4FPPFNA-16-7292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618757B-D700-4311-BCE5-8B318E18A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309F3A-5941-4CC8-92AC-41BE31C51E93}"/>
</file>

<file path=customXml/itemProps3.xml><?xml version="1.0" encoding="utf-8"?>
<ds:datastoreItem xmlns:ds="http://schemas.openxmlformats.org/officeDocument/2006/customXml" ds:itemID="{F6592ADB-B438-4D26-8A8B-4C520C39AEAB}">
  <ds:schemaRefs>
    <ds:schemaRef ds:uri="1930334e-52c3-4a2e-81c7-073a558f4dda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64ad325-2162-4475-bd33-46bfaf620f11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6B58BE4-5FF1-4A92-BD40-280C8D3C34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Appendix 1</vt:lpstr>
      <vt:lpstr>Appendix 2</vt:lpstr>
      <vt:lpstr>Appendix 2 (y-o-y)</vt:lpstr>
      <vt:lpstr>Appendix 3</vt:lpstr>
      <vt:lpstr>Appendix 4</vt:lpstr>
      <vt:lpstr>Appendix 5</vt:lpstr>
      <vt:lpstr>'Appendix 1'!Print_Area</vt:lpstr>
      <vt:lpstr>'Appendix 3'!Print_Area</vt:lpstr>
      <vt:lpstr>'Appendix 4'!Print_Area</vt:lpstr>
      <vt:lpstr>'Appendix 5'!Print_Area</vt:lpstr>
    </vt:vector>
  </TitlesOfParts>
  <Manager/>
  <Company>Wi Department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Economic Forecast - Appendices - February 2026</dc:title>
  <dc:subject/>
  <dc:creator>Soria, Romina N;FTE;11/16/2005</dc:creator>
  <cp:keywords/>
  <dc:description/>
  <cp:lastModifiedBy>Grant, Tahan N - DOR</cp:lastModifiedBy>
  <cp:revision/>
  <cp:lastPrinted>2025-12-06T05:19:54Z</cp:lastPrinted>
  <dcterms:created xsi:type="dcterms:W3CDTF">1996-04-11T22:04:44Z</dcterms:created>
  <dcterms:modified xsi:type="dcterms:W3CDTF">2026-03-03T21:10:35Z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bc804063-a4be-4c53-881a-1ad418895c88</vt:lpwstr>
  </property>
</Properties>
</file>