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IM2025\Sim1125\"/>
    </mc:Choice>
  </mc:AlternateContent>
  <xr:revisionPtr revIDLastSave="0" documentId="8_{2E93F53B-C68B-4945-BDED-2B8E76F65269}" xr6:coauthVersionLast="47" xr6:coauthVersionMax="47" xr10:uidLastSave="{00000000-0000-0000-0000-000000000000}"/>
  <bookViews>
    <workbookView xWindow="-120" yWindow="-120" windowWidth="29040" windowHeight="15720" tabRatio="783" activeTab="5" xr2:uid="{00000000-000D-0000-FFFF-FFFF00000000}"/>
  </bookViews>
  <sheets>
    <sheet name="Appendix 1" sheetId="20" r:id="rId1"/>
    <sheet name="Appendix 2" sheetId="21" r:id="rId2"/>
    <sheet name="Appendix 2 (y-o-y)" sheetId="36" r:id="rId3"/>
    <sheet name="Appendix 3" sheetId="9" r:id="rId4"/>
    <sheet name="Appendix 4" sheetId="17" r:id="rId5"/>
    <sheet name="Appendix 5" sheetId="40" r:id="rId6"/>
  </sheets>
  <externalReferences>
    <externalReference r:id="rId7"/>
  </externalReferences>
  <definedNames>
    <definedName name="_xlnm._FilterDatabase" localSheetId="4" hidden="1">'Appendix 4'!$B$1:$B$25</definedName>
    <definedName name="_xlnm._FilterDatabase" localSheetId="5" hidden="1">'Appendix 5'!$B$2:$B$11</definedName>
    <definedName name="_SC01">#REF!</definedName>
    <definedName name="a">#REF!</definedName>
    <definedName name="_xlnm.Database" localSheetId="2">#REF!</definedName>
    <definedName name="_xlnm.Database" localSheetId="5">#REF!</definedName>
    <definedName name="_xlnm.Database">#REF!</definedName>
    <definedName name="datat">#REF!</definedName>
    <definedName name="DRI_Mnemonics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41585.5810532407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0">'Appendix 1'!$A$1:$J$48</definedName>
    <definedName name="_xlnm.Print_Area" localSheetId="3">'Appendix 3'!$B$2:$J$52</definedName>
    <definedName name="_xlnm.Print_Area" localSheetId="4">'Appendix 4'!$B$1:$J$25</definedName>
    <definedName name="_xlnm.Print_Area" localSheetId="5">'Appendix 5'!$B$2:$G$15</definedName>
    <definedName name="ttt">#REF!</definedName>
    <definedName name="z" localSheetId="5">'[1]Appendix 3'!#REF!</definedName>
    <definedName name="z">'Appendix 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40" l="1"/>
  <c r="E11" i="40"/>
  <c r="F10" i="40"/>
  <c r="D10" i="40"/>
  <c r="C10" i="40"/>
  <c r="G9" i="40"/>
  <c r="E9" i="40"/>
  <c r="G8" i="40"/>
  <c r="E8" i="40"/>
  <c r="G7" i="40"/>
  <c r="E7" i="40"/>
  <c r="E10" i="40" l="1"/>
  <c r="G10" i="40"/>
</calcChain>
</file>

<file path=xl/sharedStrings.xml><?xml version="1.0" encoding="utf-8"?>
<sst xmlns="http://schemas.openxmlformats.org/spreadsheetml/2006/main" count="256" uniqueCount="85">
  <si>
    <t>Employment (Annual)</t>
  </si>
  <si>
    <t>Table 1. Wisconsin CES Employment Forecast: Industry Detail</t>
  </si>
  <si>
    <t>(Thousands of jobs)</t>
  </si>
  <si>
    <t>History</t>
  </si>
  <si>
    <t>Forecast</t>
  </si>
  <si>
    <t>Total Nonfarm</t>
  </si>
  <si>
    <t xml:space="preserve">  % Change</t>
  </si>
  <si>
    <t>Private Nonfarm</t>
  </si>
  <si>
    <t>Natural Resources &amp; Mining</t>
  </si>
  <si>
    <t>Construction</t>
  </si>
  <si>
    <t>Manufacturing</t>
  </si>
  <si>
    <t>Trade, Transportation &amp; Utilities</t>
  </si>
  <si>
    <t>Information</t>
  </si>
  <si>
    <t>Financial Activities</t>
  </si>
  <si>
    <t>Professional &amp; Business Services</t>
  </si>
  <si>
    <t>Education &amp; Health Services</t>
  </si>
  <si>
    <t>Leisure &amp; Hospitality</t>
  </si>
  <si>
    <t>Other Services</t>
  </si>
  <si>
    <t>Government</t>
  </si>
  <si>
    <t>Federal Government</t>
  </si>
  <si>
    <t>State &amp; Local Government</t>
  </si>
  <si>
    <t>Table 2. Wisconsin Household Survey Employment Measures</t>
  </si>
  <si>
    <t>Labor Force</t>
  </si>
  <si>
    <t>Employment</t>
  </si>
  <si>
    <t>Unemployment Rate (%)</t>
  </si>
  <si>
    <t>Source: Bureau of Labor Statistics</t>
  </si>
  <si>
    <t>Employment (Quarterly)</t>
  </si>
  <si>
    <t>Table 3. Wisconsin CES Employment Forecast: Industry Detail</t>
  </si>
  <si>
    <t>(Thousands of jobs, seasonally adjusted data, annual rate of change)</t>
  </si>
  <si>
    <t>Table 4. Wisconsin Household Survey Employment Measures</t>
  </si>
  <si>
    <t>Table 3b. Wisconsin CES Employment Forecast: Industry Detail</t>
  </si>
  <si>
    <t>(Thousands of jobs, year-over-year change)</t>
  </si>
  <si>
    <t>Table 4b. Wisconsin Household Survey Employment Measures</t>
  </si>
  <si>
    <t>Wisconsin Personal Income (Annual)</t>
  </si>
  <si>
    <t>Table 5. Wisconsin Personal Income by Major Source</t>
  </si>
  <si>
    <t>($ Billions)</t>
  </si>
  <si>
    <t>Total Personal Income</t>
  </si>
  <si>
    <t>Wages and Salaries</t>
  </si>
  <si>
    <t>Supplements to Wages and Salaries</t>
  </si>
  <si>
    <t>Proprietor's Income</t>
  </si>
  <si>
    <t>Property Income</t>
  </si>
  <si>
    <t>Personal Current Transfer Receipts</t>
  </si>
  <si>
    <t>Residence Adjustment</t>
  </si>
  <si>
    <t>Contributions to Govt. Social Ins.</t>
  </si>
  <si>
    <t>Table 6. Wisconsin Related Income Measures</t>
  </si>
  <si>
    <t>(Different units)</t>
  </si>
  <si>
    <t>Wisconsin Personal Income (Quarterly)</t>
  </si>
  <si>
    <t>Table 7. Wisconsin Personal Income by Major Source</t>
  </si>
  <si>
    <t>($ Billions, seasonally adjusted, annual rate of change)</t>
  </si>
  <si>
    <t>Contributions to Government Social Ins.</t>
  </si>
  <si>
    <t>Source: Bureau of Economic Analysis</t>
  </si>
  <si>
    <t>General Purposes Revenues</t>
  </si>
  <si>
    <t>Annual Change</t>
  </si>
  <si>
    <t>$ Difference</t>
  </si>
  <si>
    <t>General Sales Tax</t>
  </si>
  <si>
    <t>Corporate Franchise Tax</t>
  </si>
  <si>
    <t>Other Revenues</t>
  </si>
  <si>
    <t>Source: Wisconsin Department of Revenue</t>
  </si>
  <si>
    <t>($ Millions)</t>
  </si>
  <si>
    <t>Per Capita Income ($)</t>
  </si>
  <si>
    <t>GDP ($ Billions)</t>
  </si>
  <si>
    <t>Population (Millions)</t>
  </si>
  <si>
    <t>2024:3</t>
  </si>
  <si>
    <t>2024:4</t>
  </si>
  <si>
    <t>Real Personal Income (2017 $ Billions)*</t>
  </si>
  <si>
    <t xml:space="preserve">Real GDP (chained 2017 $ Billions) </t>
  </si>
  <si>
    <t>2025:1</t>
  </si>
  <si>
    <t>2025:2</t>
  </si>
  <si>
    <t>2025:3</t>
  </si>
  <si>
    <t>Personal Tax &amp; Nontax Payments ($ Billions)</t>
  </si>
  <si>
    <t>Disposable Personal Income ($ Billions)</t>
  </si>
  <si>
    <t>FY2025</t>
  </si>
  <si>
    <t>2025:4</t>
  </si>
  <si>
    <t>2026:1</t>
  </si>
  <si>
    <r>
      <t>Expected Revenues</t>
    </r>
    <r>
      <rPr>
        <vertAlign val="superscript"/>
        <sz val="11"/>
        <rFont val="Calibri"/>
        <family val="2"/>
        <scheme val="minor"/>
      </rPr>
      <t>1</t>
    </r>
  </si>
  <si>
    <t>2026:2</t>
  </si>
  <si>
    <t>*2024 values are forecasted</t>
  </si>
  <si>
    <t>Individual Income Tax</t>
  </si>
  <si>
    <t>Total GPR</t>
  </si>
  <si>
    <t>Personal Interest Income</t>
  </si>
  <si>
    <t>Personal Dividend Income</t>
  </si>
  <si>
    <t>Rental Income</t>
  </si>
  <si>
    <t>FY2026</t>
  </si>
  <si>
    <t>Table 8. General Purposes Revenues, Fiscal Year 2026 Through October (Preliminary)</t>
  </si>
  <si>
    <t xml:space="preserve">1. Expected Revenues are based on the Budget Forecast, adjusted for subsequent law changes.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</si>
</sst>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[h]:m"/>
    <numFmt numFmtId="166" formatCode="#,##0.0"/>
    <numFmt numFmtId="167" formatCode="0.0%"/>
    <numFmt numFmtId="168" formatCode="0.000"/>
    <numFmt numFmtId="169" formatCode="_(* #,##0_);_(* \(#,##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 applyNumberFormat="0" applyFon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6" fillId="0" borderId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8" fillId="0" borderId="1" xfId="0" applyFont="1" applyFill="1" applyBorder="1"/>
    <xf numFmtId="0" fontId="8" fillId="0" borderId="1" xfId="0" applyFont="1" applyBorder="1"/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/>
    <xf numFmtId="49" fontId="8" fillId="0" borderId="0" xfId="0" quotePrefix="1" applyNumberFormat="1" applyFont="1" applyFill="1" applyAlignment="1">
      <alignment horizontal="left"/>
    </xf>
    <xf numFmtId="166" fontId="8" fillId="0" borderId="0" xfId="0" applyNumberFormat="1" applyFont="1"/>
    <xf numFmtId="49" fontId="8" fillId="0" borderId="3" xfId="0" applyNumberFormat="1" applyFont="1" applyFill="1" applyBorder="1" applyAlignment="1">
      <alignment horizontal="centerContinuous"/>
    </xf>
    <xf numFmtId="49" fontId="8" fillId="0" borderId="3" xfId="0" applyNumberFormat="1" applyFont="1" applyBorder="1" applyAlignment="1">
      <alignment horizontal="centerContinuous"/>
    </xf>
    <xf numFmtId="49" fontId="8" fillId="0" borderId="1" xfId="0" applyNumberFormat="1" applyFont="1" applyBorder="1" applyAlignment="1">
      <alignment horizontal="right"/>
    </xf>
    <xf numFmtId="166" fontId="8" fillId="0" borderId="0" xfId="0" applyNumberFormat="1" applyFont="1" applyFill="1"/>
    <xf numFmtId="166" fontId="8" fillId="0" borderId="0" xfId="0" applyNumberFormat="1" applyFont="1" applyFill="1" applyBorder="1"/>
    <xf numFmtId="166" fontId="8" fillId="0" borderId="1" xfId="0" applyNumberFormat="1" applyFont="1" applyFill="1" applyBorder="1"/>
    <xf numFmtId="0" fontId="8" fillId="0" borderId="0" xfId="0" applyFont="1" applyBorder="1"/>
    <xf numFmtId="49" fontId="8" fillId="0" borderId="3" xfId="0" applyNumberFormat="1" applyFont="1" applyBorder="1" applyAlignment="1">
      <alignment horizontal="right"/>
    </xf>
    <xf numFmtId="49" fontId="8" fillId="0" borderId="4" xfId="0" quotePrefix="1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right"/>
    </xf>
    <xf numFmtId="164" fontId="8" fillId="0" borderId="0" xfId="0" applyNumberFormat="1" applyFont="1" applyAlignment="1"/>
    <xf numFmtId="0" fontId="8" fillId="0" borderId="3" xfId="0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49" fontId="8" fillId="0" borderId="2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wrapText="1"/>
    </xf>
    <xf numFmtId="49" fontId="8" fillId="2" borderId="0" xfId="0" applyNumberFormat="1" applyFont="1" applyFill="1" applyBorder="1" applyAlignment="1">
      <alignment horizontal="center" wrapText="1"/>
    </xf>
    <xf numFmtId="0" fontId="0" fillId="2" borderId="0" xfId="0" applyFill="1"/>
    <xf numFmtId="166" fontId="12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right" vertical="center"/>
    </xf>
    <xf numFmtId="164" fontId="8" fillId="0" borderId="0" xfId="0" applyNumberFormat="1" applyFont="1" applyBorder="1" applyAlignment="1"/>
    <xf numFmtId="164" fontId="8" fillId="0" borderId="5" xfId="0" applyNumberFormat="1" applyFont="1" applyBorder="1" applyAlignment="1"/>
    <xf numFmtId="164" fontId="8" fillId="2" borderId="0" xfId="0" applyNumberFormat="1" applyFont="1" applyFill="1" applyBorder="1"/>
    <xf numFmtId="164" fontId="8" fillId="2" borderId="0" xfId="0" applyNumberFormat="1" applyFont="1" applyFill="1" applyBorder="1" applyAlignment="1"/>
    <xf numFmtId="49" fontId="8" fillId="2" borderId="0" xfId="0" quotePrefix="1" applyNumberFormat="1" applyFont="1" applyFill="1" applyAlignment="1">
      <alignment horizontal="left"/>
    </xf>
    <xf numFmtId="49" fontId="8" fillId="2" borderId="1" xfId="0" quotePrefix="1" applyNumberFormat="1" applyFont="1" applyFill="1" applyBorder="1" applyAlignment="1">
      <alignment horizontal="left"/>
    </xf>
    <xf numFmtId="164" fontId="8" fillId="2" borderId="1" xfId="0" applyNumberFormat="1" applyFont="1" applyFill="1" applyBorder="1" applyAlignment="1"/>
    <xf numFmtId="0" fontId="8" fillId="2" borderId="0" xfId="0" applyFont="1" applyFill="1"/>
    <xf numFmtId="49" fontId="8" fillId="2" borderId="3" xfId="0" applyNumberFormat="1" applyFont="1" applyFill="1" applyBorder="1" applyAlignment="1">
      <alignment horizontal="centerContinuous"/>
    </xf>
    <xf numFmtId="0" fontId="8" fillId="2" borderId="1" xfId="0" applyFont="1" applyFill="1" applyBorder="1"/>
    <xf numFmtId="166" fontId="8" fillId="2" borderId="0" xfId="0" applyNumberFormat="1" applyFont="1" applyFill="1" applyBorder="1"/>
    <xf numFmtId="166" fontId="8" fillId="2" borderId="5" xfId="0" applyNumberFormat="1" applyFont="1" applyFill="1" applyBorder="1"/>
    <xf numFmtId="164" fontId="8" fillId="2" borderId="0" xfId="0" applyNumberFormat="1" applyFont="1" applyFill="1" applyAlignment="1"/>
    <xf numFmtId="164" fontId="8" fillId="2" borderId="5" xfId="0" applyNumberFormat="1" applyFont="1" applyFill="1" applyBorder="1" applyAlignment="1"/>
    <xf numFmtId="49" fontId="8" fillId="2" borderId="0" xfId="0" applyNumberFormat="1" applyFont="1" applyFill="1"/>
    <xf numFmtId="49" fontId="8" fillId="2" borderId="0" xfId="0" applyNumberFormat="1" applyFont="1" applyFill="1" applyAlignment="1">
      <alignment horizontal="left"/>
    </xf>
    <xf numFmtId="164" fontId="8" fillId="2" borderId="2" xfId="0" applyNumberFormat="1" applyFont="1" applyFill="1" applyBorder="1" applyAlignment="1"/>
    <xf numFmtId="0" fontId="8" fillId="2" borderId="3" xfId="0" applyFont="1" applyFill="1" applyBorder="1"/>
    <xf numFmtId="0" fontId="8" fillId="2" borderId="0" xfId="0" applyFont="1" applyFill="1" applyBorder="1"/>
    <xf numFmtId="166" fontId="8" fillId="2" borderId="0" xfId="0" applyNumberFormat="1" applyFont="1" applyFill="1"/>
    <xf numFmtId="166" fontId="8" fillId="2" borderId="0" xfId="1" applyNumberFormat="1" applyFont="1" applyFill="1"/>
    <xf numFmtId="166" fontId="8" fillId="2" borderId="5" xfId="1" applyNumberFormat="1" applyFont="1" applyFill="1" applyBorder="1"/>
    <xf numFmtId="166" fontId="8" fillId="2" borderId="1" xfId="0" applyNumberFormat="1" applyFont="1" applyFill="1" applyBorder="1"/>
    <xf numFmtId="166" fontId="8" fillId="2" borderId="2" xfId="0" applyNumberFormat="1" applyFont="1" applyFill="1" applyBorder="1"/>
    <xf numFmtId="166" fontId="8" fillId="2" borderId="0" xfId="0" quotePrefix="1" applyNumberFormat="1" applyFont="1" applyFill="1" applyBorder="1" applyAlignment="1">
      <alignment horizontal="left"/>
    </xf>
    <xf numFmtId="166" fontId="8" fillId="2" borderId="4" xfId="1" applyNumberFormat="1" applyFont="1" applyFill="1" applyBorder="1"/>
    <xf numFmtId="166" fontId="8" fillId="2" borderId="1" xfId="0" quotePrefix="1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right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166" fontId="18" fillId="0" borderId="1" xfId="0" applyNumberFormat="1" applyFont="1" applyBorder="1" applyAlignment="1">
      <alignment horizontal="right" vertical="center"/>
    </xf>
    <xf numFmtId="167" fontId="18" fillId="0" borderId="1" xfId="0" applyNumberFormat="1" applyFont="1" applyBorder="1" applyAlignment="1">
      <alignment horizontal="right" vertical="center"/>
    </xf>
    <xf numFmtId="166" fontId="8" fillId="0" borderId="0" xfId="0" quotePrefix="1" applyNumberFormat="1" applyFont="1" applyFill="1" applyBorder="1" applyAlignment="1">
      <alignment horizontal="left"/>
    </xf>
    <xf numFmtId="49" fontId="8" fillId="2" borderId="0" xfId="0" applyNumberFormat="1" applyFont="1" applyFill="1" applyBorder="1" applyAlignment="1">
      <alignment horizontal="centerContinuous" wrapText="1"/>
    </xf>
    <xf numFmtId="0" fontId="8" fillId="2" borderId="0" xfId="0" applyFont="1" applyFill="1" applyBorder="1" applyAlignment="1">
      <alignment horizontal="centerContinuous"/>
    </xf>
    <xf numFmtId="0" fontId="8" fillId="2" borderId="0" xfId="0" applyFont="1" applyFill="1" applyAlignment="1">
      <alignment horizontal="right"/>
    </xf>
    <xf numFmtId="166" fontId="20" fillId="0" borderId="0" xfId="0" applyNumberFormat="1" applyFont="1" applyAlignment="1">
      <alignment horizontal="right" vertical="center"/>
    </xf>
    <xf numFmtId="166" fontId="20" fillId="0" borderId="0" xfId="0" applyNumberFormat="1" applyFont="1" applyBorder="1" applyAlignment="1">
      <alignment horizontal="right" vertical="center"/>
    </xf>
    <xf numFmtId="166" fontId="20" fillId="0" borderId="5" xfId="0" applyNumberFormat="1" applyFont="1" applyBorder="1" applyAlignment="1">
      <alignment horizontal="right" vertical="center"/>
    </xf>
    <xf numFmtId="166" fontId="20" fillId="0" borderId="1" xfId="0" applyNumberFormat="1" applyFont="1" applyBorder="1" applyAlignment="1">
      <alignment horizontal="right" vertical="center"/>
    </xf>
    <xf numFmtId="166" fontId="20" fillId="0" borderId="2" xfId="0" applyNumberFormat="1" applyFont="1" applyBorder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/>
    <xf numFmtId="49" fontId="8" fillId="0" borderId="0" xfId="0" quotePrefix="1" applyNumberFormat="1" applyFont="1" applyFill="1" applyBorder="1" applyAlignment="1">
      <alignment horizontal="left"/>
    </xf>
    <xf numFmtId="164" fontId="8" fillId="0" borderId="0" xfId="0" applyNumberFormat="1" applyFont="1" applyFill="1" applyBorder="1"/>
    <xf numFmtId="164" fontId="8" fillId="0" borderId="5" xfId="0" applyNumberFormat="1" applyFont="1" applyFill="1" applyBorder="1"/>
    <xf numFmtId="164" fontId="8" fillId="0" borderId="0" xfId="0" applyNumberFormat="1" applyFont="1" applyFill="1" applyBorder="1" applyAlignment="1"/>
    <xf numFmtId="49" fontId="8" fillId="0" borderId="1" xfId="0" quotePrefix="1" applyNumberFormat="1" applyFont="1" applyFill="1" applyBorder="1" applyAlignment="1">
      <alignment horizontal="left"/>
    </xf>
    <xf numFmtId="164" fontId="8" fillId="0" borderId="1" xfId="0" applyNumberFormat="1" applyFont="1" applyFill="1" applyBorder="1"/>
    <xf numFmtId="164" fontId="8" fillId="0" borderId="1" xfId="0" applyNumberFormat="1" applyFont="1" applyFill="1" applyBorder="1" applyAlignment="1"/>
    <xf numFmtId="164" fontId="8" fillId="0" borderId="2" xfId="0" applyNumberFormat="1" applyFont="1" applyFill="1" applyBorder="1"/>
    <xf numFmtId="166" fontId="8" fillId="0" borderId="5" xfId="0" applyNumberFormat="1" applyFont="1" applyFill="1" applyBorder="1"/>
    <xf numFmtId="49" fontId="8" fillId="0" borderId="0" xfId="0" applyNumberFormat="1" applyFont="1" applyFill="1" applyBorder="1"/>
    <xf numFmtId="0" fontId="8" fillId="0" borderId="2" xfId="0" applyFont="1" applyFill="1" applyBorder="1"/>
    <xf numFmtId="166" fontId="8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/>
    <xf numFmtId="166" fontId="8" fillId="0" borderId="2" xfId="0" applyNumberFormat="1" applyFont="1" applyFill="1" applyBorder="1"/>
    <xf numFmtId="166" fontId="8" fillId="0" borderId="3" xfId="0" applyNumberFormat="1" applyFont="1" applyFill="1" applyBorder="1"/>
    <xf numFmtId="166" fontId="8" fillId="0" borderId="4" xfId="0" applyNumberFormat="1" applyFont="1" applyFill="1" applyBorder="1"/>
    <xf numFmtId="49" fontId="8" fillId="0" borderId="0" xfId="0" applyNumberFormat="1" applyFont="1" applyFill="1" applyBorder="1" applyAlignment="1">
      <alignment horizontal="center" wrapText="1"/>
    </xf>
    <xf numFmtId="0" fontId="0" fillId="0" borderId="0" xfId="0" applyFill="1"/>
    <xf numFmtId="166" fontId="8" fillId="0" borderId="0" xfId="1" applyNumberFormat="1" applyFont="1" applyFill="1"/>
    <xf numFmtId="166" fontId="8" fillId="0" borderId="5" xfId="1" applyNumberFormat="1" applyFont="1" applyFill="1" applyBorder="1"/>
    <xf numFmtId="166" fontId="8" fillId="0" borderId="4" xfId="1" applyNumberFormat="1" applyFont="1" applyFill="1" applyBorder="1"/>
    <xf numFmtId="166" fontId="8" fillId="0" borderId="1" xfId="0" quotePrefix="1" applyNumberFormat="1" applyFont="1" applyFill="1" applyBorder="1" applyAlignment="1">
      <alignment horizontal="left"/>
    </xf>
    <xf numFmtId="49" fontId="15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166" fontId="18" fillId="0" borderId="0" xfId="0" applyNumberFormat="1" applyFont="1" applyAlignment="1">
      <alignment horizontal="right" vertical="center"/>
    </xf>
    <xf numFmtId="167" fontId="1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49" fontId="8" fillId="0" borderId="0" xfId="0" quotePrefix="1" applyNumberFormat="1" applyFont="1" applyFill="1" applyBorder="1"/>
    <xf numFmtId="49" fontId="8" fillId="0" borderId="0" xfId="0" applyNumberFormat="1" applyFont="1" applyFill="1" applyBorder="1" applyAlignment="1">
      <alignment horizontal="left"/>
    </xf>
    <xf numFmtId="168" fontId="8" fillId="0" borderId="0" xfId="0" applyNumberFormat="1" applyFont="1" applyFill="1" applyBorder="1"/>
    <xf numFmtId="168" fontId="8" fillId="0" borderId="5" xfId="0" applyNumberFormat="1" applyFont="1" applyFill="1" applyBorder="1"/>
    <xf numFmtId="169" fontId="8" fillId="0" borderId="0" xfId="1" applyNumberFormat="1" applyFont="1" applyFill="1" applyBorder="1" applyAlignment="1">
      <alignment horizontal="right" vertical="center"/>
    </xf>
    <xf numFmtId="169" fontId="8" fillId="0" borderId="5" xfId="1" applyNumberFormat="1" applyFont="1" applyFill="1" applyBorder="1" applyAlignment="1">
      <alignment horizontal="right" vertical="center"/>
    </xf>
    <xf numFmtId="164" fontId="5" fillId="0" borderId="0" xfId="3" applyNumberFormat="1" applyFill="1"/>
    <xf numFmtId="0" fontId="10" fillId="0" borderId="3" xfId="2" quotePrefix="1" applyFont="1" applyFill="1" applyBorder="1" applyAlignment="1" applyProtection="1">
      <alignment horizontal="left"/>
      <protection locked="0"/>
    </xf>
    <xf numFmtId="164" fontId="8" fillId="0" borderId="3" xfId="0" applyNumberFormat="1" applyFont="1" applyFill="1" applyBorder="1"/>
    <xf numFmtId="164" fontId="8" fillId="0" borderId="4" xfId="0" applyNumberFormat="1" applyFont="1" applyFill="1" applyBorder="1"/>
    <xf numFmtId="164" fontId="19" fillId="0" borderId="0" xfId="3" applyNumberFormat="1" applyFont="1" applyFill="1" applyBorder="1"/>
    <xf numFmtId="164" fontId="8" fillId="0" borderId="5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49" fontId="9" fillId="2" borderId="0" xfId="0" applyNumberFormat="1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center" wrapText="1"/>
    </xf>
    <xf numFmtId="49" fontId="9" fillId="0" borderId="0" xfId="0" applyNumberFormat="1" applyFont="1" applyBorder="1" applyAlignment="1">
      <alignment horizontal="center" wrapText="1"/>
    </xf>
    <xf numFmtId="165" fontId="8" fillId="0" borderId="3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165" fontId="8" fillId="0" borderId="6" xfId="0" applyNumberFormat="1" applyFont="1" applyBorder="1" applyAlignment="1">
      <alignment horizontal="center"/>
    </xf>
    <xf numFmtId="49" fontId="9" fillId="0" borderId="0" xfId="0" quotePrefix="1" applyNumberFormat="1" applyFont="1" applyFill="1" applyBorder="1" applyAlignment="1">
      <alignment horizontal="center"/>
    </xf>
    <xf numFmtId="165" fontId="8" fillId="0" borderId="3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>
      <alignment horizontal="center"/>
    </xf>
    <xf numFmtId="165" fontId="8" fillId="0" borderId="6" xfId="0" applyNumberFormat="1" applyFont="1" applyFill="1" applyBorder="1" applyAlignment="1">
      <alignment horizontal="center"/>
    </xf>
    <xf numFmtId="49" fontId="8" fillId="0" borderId="0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wrapText="1"/>
    </xf>
    <xf numFmtId="49" fontId="9" fillId="2" borderId="0" xfId="0" quotePrefix="1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wrapText="1"/>
    </xf>
    <xf numFmtId="49" fontId="9" fillId="0" borderId="1" xfId="0" quotePrefix="1" applyNumberFormat="1" applyFont="1" applyFill="1" applyBorder="1" applyAlignment="1">
      <alignment horizontal="center"/>
    </xf>
    <xf numFmtId="49" fontId="9" fillId="0" borderId="0" xfId="0" quotePrefix="1" applyNumberFormat="1" applyFont="1" applyFill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wrapText="1"/>
    </xf>
  </cellXfs>
  <cellStyles count="16">
    <cellStyle name="Comma" xfId="1" builtinId="3"/>
    <cellStyle name="Comma 2" xfId="14" xr:uid="{F4D50F47-667F-48B6-B982-16A5502040D8}"/>
    <cellStyle name="Normal" xfId="0" builtinId="0"/>
    <cellStyle name="Normal 2" xfId="3" xr:uid="{00000000-0005-0000-0000-000003000000}"/>
    <cellStyle name="Normal 3" xfId="5" xr:uid="{00000000-0005-0000-0000-000004000000}"/>
    <cellStyle name="Normal 3 2 2" xfId="9" xr:uid="{8FDE91EB-CC54-4BC8-9528-C45C0A00A1D8}"/>
    <cellStyle name="Normal 4" xfId="6" xr:uid="{00000000-0005-0000-0000-000005000000}"/>
    <cellStyle name="Normal 5" xfId="7" xr:uid="{00000000-0005-0000-0000-000006000000}"/>
    <cellStyle name="Normal 6" xfId="8" xr:uid="{49B02149-80EC-4CD7-9997-AB4DA6A85CA7}"/>
    <cellStyle name="Normal_App1" xfId="2" xr:uid="{00000000-0005-0000-0000-000007000000}"/>
    <cellStyle name="Percent 2" xfId="4" xr:uid="{00000000-0005-0000-0000-000009000000}"/>
    <cellStyle name="Percent 2 3" xfId="12" xr:uid="{44716E1D-45F0-4360-8D53-80C407DAF952}"/>
    <cellStyle name="Percent 2 3 2" xfId="15" xr:uid="{63FD6429-1A27-4861-ABC1-041A4C826398}"/>
    <cellStyle name="Percent 3" xfId="10" xr:uid="{91D06DB9-8C5F-4E98-A942-A930DFF65E19}"/>
    <cellStyle name="Percent 4" xfId="11" xr:uid="{0E02BA69-8421-4A50-A21A-846A01778AB7}"/>
    <cellStyle name="Percent 4 2" xfId="13" xr:uid="{E82B78C5-F049-42B7-98C0-CA8F913AEE0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2E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IM2024\Sim0524\May24_Tables_WEO%20Updated%20App%205.xlsx" TargetMode="External"/><Relationship Id="rId1" Type="http://schemas.openxmlformats.org/officeDocument/2006/relationships/externalLinkPath" Target="/SIM2024/Sim0524/May24_Tables_WEO%20Updated%20App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endix 1"/>
      <sheetName val="Appendix 2"/>
      <sheetName val="Appendix 2 (y-o-y)"/>
      <sheetName val="Appendix 3"/>
      <sheetName val="Appendix 4"/>
      <sheetName val="Appendix 5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  <pageSetUpPr fitToPage="1"/>
  </sheetPr>
  <dimension ref="B2:J48"/>
  <sheetViews>
    <sheetView showGridLines="0" zoomScale="90" zoomScaleNormal="90" zoomScaleSheetLayoutView="80" zoomScalePageLayoutView="90" workbookViewId="0">
      <selection activeCell="B4" sqref="B4:J4"/>
    </sheetView>
  </sheetViews>
  <sheetFormatPr defaultColWidth="9.140625" defaultRowHeight="12.75" x14ac:dyDescent="0.2"/>
  <cols>
    <col min="1" max="1" width="9.140625" style="25"/>
    <col min="2" max="2" width="28.5703125" style="92" customWidth="1"/>
    <col min="3" max="10" width="9.140625" style="25" customWidth="1"/>
    <col min="11" max="16384" width="9.140625" style="25"/>
  </cols>
  <sheetData>
    <row r="2" spans="2:10" x14ac:dyDescent="0.2">
      <c r="B2" s="116" t="s">
        <v>0</v>
      </c>
      <c r="C2" s="116"/>
      <c r="D2" s="116"/>
      <c r="E2" s="116"/>
      <c r="F2" s="116"/>
      <c r="G2" s="116"/>
      <c r="H2" s="116"/>
      <c r="I2" s="116"/>
      <c r="J2" s="116"/>
    </row>
    <row r="3" spans="2:10" x14ac:dyDescent="0.2">
      <c r="B3" s="91"/>
      <c r="C3" s="24"/>
      <c r="D3" s="24"/>
      <c r="E3" s="24"/>
      <c r="F3" s="24"/>
      <c r="G3" s="24"/>
      <c r="H3" s="24"/>
      <c r="I3" s="24"/>
      <c r="J3" s="24"/>
    </row>
    <row r="4" spans="2:10" x14ac:dyDescent="0.2">
      <c r="B4" s="116" t="s">
        <v>1</v>
      </c>
      <c r="C4" s="116"/>
      <c r="D4" s="116"/>
      <c r="E4" s="116"/>
      <c r="F4" s="116"/>
      <c r="G4" s="116"/>
      <c r="H4" s="116"/>
      <c r="I4" s="116"/>
      <c r="J4" s="116"/>
    </row>
    <row r="5" spans="2:10" x14ac:dyDescent="0.2">
      <c r="B5" s="124" t="s">
        <v>2</v>
      </c>
      <c r="C5" s="124"/>
      <c r="D5" s="124"/>
      <c r="E5" s="124"/>
      <c r="F5" s="124"/>
      <c r="G5" s="124"/>
      <c r="H5" s="124"/>
      <c r="I5" s="124"/>
      <c r="J5" s="124"/>
    </row>
    <row r="6" spans="2:10" x14ac:dyDescent="0.2">
      <c r="B6" s="8"/>
      <c r="C6" s="117" t="s">
        <v>3</v>
      </c>
      <c r="D6" s="117"/>
      <c r="E6" s="117"/>
      <c r="F6" s="118"/>
      <c r="G6" s="119" t="s">
        <v>4</v>
      </c>
      <c r="H6" s="117"/>
      <c r="I6" s="117"/>
      <c r="J6" s="117"/>
    </row>
    <row r="7" spans="2:10" x14ac:dyDescent="0.2">
      <c r="B7" s="1"/>
      <c r="C7" s="1">
        <v>2021</v>
      </c>
      <c r="D7" s="1">
        <v>2022</v>
      </c>
      <c r="E7" s="1">
        <v>2023</v>
      </c>
      <c r="F7" s="85">
        <v>2024</v>
      </c>
      <c r="G7" s="1">
        <v>2025</v>
      </c>
      <c r="H7" s="1">
        <v>2026</v>
      </c>
      <c r="I7" s="1">
        <v>2027</v>
      </c>
      <c r="J7" s="1">
        <v>2028</v>
      </c>
    </row>
    <row r="8" spans="2:10" ht="15" customHeight="1" x14ac:dyDescent="0.2">
      <c r="B8" s="3" t="s">
        <v>5</v>
      </c>
      <c r="C8" s="12">
        <v>2896.9920000000002</v>
      </c>
      <c r="D8" s="12">
        <v>2976.8</v>
      </c>
      <c r="E8" s="12">
        <v>3021</v>
      </c>
      <c r="F8" s="83">
        <v>3040.15825</v>
      </c>
      <c r="G8" s="12">
        <v>3051.28575</v>
      </c>
      <c r="H8" s="12">
        <v>3056.5252500000001</v>
      </c>
      <c r="I8" s="12">
        <v>3065.8739999999998</v>
      </c>
      <c r="J8" s="12">
        <v>3068.0320000000002</v>
      </c>
    </row>
    <row r="9" spans="2:10" x14ac:dyDescent="0.2">
      <c r="B9" s="4" t="s">
        <v>6</v>
      </c>
      <c r="C9" s="86">
        <v>2.4631636040076201</v>
      </c>
      <c r="D9" s="86">
        <v>2.7548574521434501</v>
      </c>
      <c r="E9" s="12">
        <v>1.48481590970168</v>
      </c>
      <c r="F9" s="83">
        <v>0.63416914928831003</v>
      </c>
      <c r="G9" s="12">
        <v>0.36601713085166998</v>
      </c>
      <c r="H9" s="12">
        <v>0.171714497732633</v>
      </c>
      <c r="I9" s="12">
        <v>0.30586202420543801</v>
      </c>
      <c r="J9" s="12">
        <v>7.0387758922918403E-2</v>
      </c>
    </row>
    <row r="10" spans="2:10" ht="15" customHeight="1" x14ac:dyDescent="0.2">
      <c r="B10" s="87" t="s">
        <v>7</v>
      </c>
      <c r="C10" s="12">
        <v>2502.10025</v>
      </c>
      <c r="D10" s="12">
        <v>2575.5250000000001</v>
      </c>
      <c r="E10" s="12">
        <v>2612.8249999999998</v>
      </c>
      <c r="F10" s="83">
        <v>2623.85</v>
      </c>
      <c r="G10" s="12">
        <v>2632.7177499999998</v>
      </c>
      <c r="H10" s="12">
        <v>2640.3760000000002</v>
      </c>
      <c r="I10" s="12">
        <v>2648.9839999999999</v>
      </c>
      <c r="J10" s="12">
        <v>2650.4632499999998</v>
      </c>
    </row>
    <row r="11" spans="2:10" x14ac:dyDescent="0.2">
      <c r="B11" s="87" t="s">
        <v>6</v>
      </c>
      <c r="C11" s="12">
        <v>2.7254195300007602</v>
      </c>
      <c r="D11" s="12">
        <v>2.93452470579467</v>
      </c>
      <c r="E11" s="12">
        <v>1.44824841537161</v>
      </c>
      <c r="F11" s="83">
        <v>0.42195707711003499</v>
      </c>
      <c r="G11" s="12">
        <v>0.337967109400305</v>
      </c>
      <c r="H11" s="12">
        <v>0.29088761983697697</v>
      </c>
      <c r="I11" s="12">
        <v>0.32601417373887498</v>
      </c>
      <c r="J11" s="12">
        <v>5.5842164392072499E-2</v>
      </c>
    </row>
    <row r="12" spans="2:10" ht="15" customHeight="1" x14ac:dyDescent="0.2">
      <c r="B12" s="87" t="s">
        <v>8</v>
      </c>
      <c r="C12" s="12">
        <v>3.5</v>
      </c>
      <c r="D12" s="12">
        <v>3.6833334999999998</v>
      </c>
      <c r="E12" s="12">
        <v>3.8916667500000002</v>
      </c>
      <c r="F12" s="83">
        <v>4.0583332499999996</v>
      </c>
      <c r="G12" s="12">
        <v>4.08920175</v>
      </c>
      <c r="H12" s="12">
        <v>4.1604644999999998</v>
      </c>
      <c r="I12" s="12">
        <v>4.3125532499999997</v>
      </c>
      <c r="J12" s="12">
        <v>4.3747664999999998</v>
      </c>
    </row>
    <row r="13" spans="2:10" x14ac:dyDescent="0.2">
      <c r="B13" s="87" t="s">
        <v>6</v>
      </c>
      <c r="C13" s="12">
        <v>-0.94340089889619605</v>
      </c>
      <c r="D13" s="12">
        <v>5.2381000000000002</v>
      </c>
      <c r="E13" s="12">
        <v>5.6561060789092199</v>
      </c>
      <c r="F13" s="83">
        <v>4.2826508718918301</v>
      </c>
      <c r="G13" s="12">
        <v>0.76062013882178803</v>
      </c>
      <c r="H13" s="12">
        <v>1.7427056515370001</v>
      </c>
      <c r="I13" s="12">
        <v>3.6555713911271099</v>
      </c>
      <c r="J13" s="12">
        <v>1.44260827388045</v>
      </c>
    </row>
    <row r="14" spans="2:10" ht="15" customHeight="1" x14ac:dyDescent="0.2">
      <c r="B14" s="87" t="s">
        <v>9</v>
      </c>
      <c r="C14" s="12">
        <v>127.008325</v>
      </c>
      <c r="D14" s="12">
        <v>132.03335000000001</v>
      </c>
      <c r="E14" s="12">
        <v>137.30000000000001</v>
      </c>
      <c r="F14" s="83">
        <v>140.85835</v>
      </c>
      <c r="G14" s="12">
        <v>142.62520000000001</v>
      </c>
      <c r="H14" s="12">
        <v>142.88912500000001</v>
      </c>
      <c r="I14" s="12">
        <v>143.187725</v>
      </c>
      <c r="J14" s="12">
        <v>144.28790000000001</v>
      </c>
    </row>
    <row r="15" spans="2:10" x14ac:dyDescent="0.2">
      <c r="B15" s="87" t="s">
        <v>6</v>
      </c>
      <c r="C15" s="12">
        <v>2.3229204431017099</v>
      </c>
      <c r="D15" s="12">
        <v>3.9564532482417798</v>
      </c>
      <c r="E15" s="12">
        <v>3.9888785674225602</v>
      </c>
      <c r="F15" s="83">
        <v>2.5916605972323201</v>
      </c>
      <c r="G15" s="12">
        <v>1.2543452340596</v>
      </c>
      <c r="H15" s="12">
        <v>0.18504794384161999</v>
      </c>
      <c r="I15" s="12">
        <v>0.20897321612123301</v>
      </c>
      <c r="J15" s="12">
        <v>0.76834449321685405</v>
      </c>
    </row>
    <row r="16" spans="2:10" ht="15" customHeight="1" x14ac:dyDescent="0.2">
      <c r="B16" s="3" t="s">
        <v>10</v>
      </c>
      <c r="C16" s="12">
        <v>467.29165</v>
      </c>
      <c r="D16" s="12">
        <v>481.54997500000002</v>
      </c>
      <c r="E16" s="12">
        <v>477.96665000000002</v>
      </c>
      <c r="F16" s="83">
        <v>466.92500000000001</v>
      </c>
      <c r="G16" s="12">
        <v>462.71449999999999</v>
      </c>
      <c r="H16" s="12">
        <v>455.56085000000002</v>
      </c>
      <c r="I16" s="12">
        <v>453.00007499999998</v>
      </c>
      <c r="J16" s="12">
        <v>450.70420000000001</v>
      </c>
    </row>
    <row r="17" spans="2:10" x14ac:dyDescent="0.2">
      <c r="B17" s="3" t="s">
        <v>6</v>
      </c>
      <c r="C17" s="12">
        <v>1.8101528083753</v>
      </c>
      <c r="D17" s="12">
        <v>3.05126894520799</v>
      </c>
      <c r="E17" s="12">
        <v>-0.74412318264580601</v>
      </c>
      <c r="F17" s="83">
        <v>-2.3101297967127898</v>
      </c>
      <c r="G17" s="12">
        <v>-0.90175081651229205</v>
      </c>
      <c r="H17" s="12">
        <v>-1.5460181170030201</v>
      </c>
      <c r="I17" s="12">
        <v>-0.56211480859253904</v>
      </c>
      <c r="J17" s="12">
        <v>-0.50681558937930504</v>
      </c>
    </row>
    <row r="18" spans="2:10" ht="15" customHeight="1" x14ac:dyDescent="0.2">
      <c r="B18" s="3" t="s">
        <v>11</v>
      </c>
      <c r="C18" s="12">
        <v>535.70832499999995</v>
      </c>
      <c r="D18" s="12">
        <v>549.57502499999998</v>
      </c>
      <c r="E18" s="12">
        <v>553.91667500000005</v>
      </c>
      <c r="F18" s="83">
        <v>554.56667500000003</v>
      </c>
      <c r="G18" s="12">
        <v>554.50374999999997</v>
      </c>
      <c r="H18" s="12">
        <v>553.35045000000002</v>
      </c>
      <c r="I18" s="12">
        <v>557.51837499999999</v>
      </c>
      <c r="J18" s="12">
        <v>553.71900000000005</v>
      </c>
    </row>
    <row r="19" spans="2:10" x14ac:dyDescent="0.2">
      <c r="B19" s="3" t="s">
        <v>6</v>
      </c>
      <c r="C19" s="12">
        <v>3.0142299053623298</v>
      </c>
      <c r="D19" s="12">
        <v>2.5884794678148602</v>
      </c>
      <c r="E19" s="12">
        <v>0.790001328753975</v>
      </c>
      <c r="F19" s="83">
        <v>0.11734616943968</v>
      </c>
      <c r="G19" s="12">
        <v>-1.1346696950365E-2</v>
      </c>
      <c r="H19" s="12">
        <v>-0.20798777285095901</v>
      </c>
      <c r="I19" s="12">
        <v>0.75321615804233499</v>
      </c>
      <c r="J19" s="12">
        <v>-0.68147978082335703</v>
      </c>
    </row>
    <row r="20" spans="2:10" ht="15" customHeight="1" x14ac:dyDescent="0.2">
      <c r="B20" s="3" t="s">
        <v>12</v>
      </c>
      <c r="C20" s="12">
        <v>45.133335000000002</v>
      </c>
      <c r="D20" s="12">
        <v>46.449997500000002</v>
      </c>
      <c r="E20" s="12">
        <v>47.466664999999999</v>
      </c>
      <c r="F20" s="83">
        <v>47.508332500000002</v>
      </c>
      <c r="G20" s="12">
        <v>47.482592500000003</v>
      </c>
      <c r="H20" s="12">
        <v>47.236162499999999</v>
      </c>
      <c r="I20" s="12">
        <v>46.786574999999999</v>
      </c>
      <c r="J20" s="12">
        <v>46.431262500000003</v>
      </c>
    </row>
    <row r="21" spans="2:10" x14ac:dyDescent="0.2">
      <c r="B21" s="3" t="s">
        <v>6</v>
      </c>
      <c r="C21" s="12">
        <v>0.31487497101547701</v>
      </c>
      <c r="D21" s="12">
        <v>2.9172727873975899</v>
      </c>
      <c r="E21" s="12">
        <v>2.1887353169394599</v>
      </c>
      <c r="F21" s="83">
        <v>8.7782657576651602E-2</v>
      </c>
      <c r="G21" s="12">
        <v>-5.4179969376966203E-2</v>
      </c>
      <c r="H21" s="12">
        <v>-0.51899019624928</v>
      </c>
      <c r="I21" s="12">
        <v>-0.95178667403390504</v>
      </c>
      <c r="J21" s="12">
        <v>-0.75943259364464799</v>
      </c>
    </row>
    <row r="22" spans="2:10" ht="15" customHeight="1" x14ac:dyDescent="0.2">
      <c r="B22" s="3" t="s">
        <v>13</v>
      </c>
      <c r="C22" s="12">
        <v>155.73335</v>
      </c>
      <c r="D22" s="12">
        <v>159.25002499999999</v>
      </c>
      <c r="E22" s="12">
        <v>159.90832499999999</v>
      </c>
      <c r="F22" s="83">
        <v>159.28335000000001</v>
      </c>
      <c r="G22" s="12">
        <v>159.40795</v>
      </c>
      <c r="H22" s="12">
        <v>161.44017500000001</v>
      </c>
      <c r="I22" s="12">
        <v>162.36682500000001</v>
      </c>
      <c r="J22" s="12">
        <v>162.66652500000001</v>
      </c>
    </row>
    <row r="23" spans="2:10" x14ac:dyDescent="0.2">
      <c r="B23" s="3" t="s">
        <v>6</v>
      </c>
      <c r="C23" s="12">
        <v>1.76987420356151</v>
      </c>
      <c r="D23" s="12">
        <v>2.2581386710039899</v>
      </c>
      <c r="E23" s="12">
        <v>0.41337513133827802</v>
      </c>
      <c r="F23" s="83">
        <v>-0.39083331027325302</v>
      </c>
      <c r="G23" s="12">
        <v>7.82253763497609E-2</v>
      </c>
      <c r="H23" s="12">
        <v>1.27485799798567</v>
      </c>
      <c r="I23" s="12">
        <v>0.57398971476585403</v>
      </c>
      <c r="J23" s="12">
        <v>0.18458204131292999</v>
      </c>
    </row>
    <row r="24" spans="2:10" ht="15" customHeight="1" x14ac:dyDescent="0.2">
      <c r="B24" s="3" t="s">
        <v>14</v>
      </c>
      <c r="C24" s="12">
        <v>319.21667500000001</v>
      </c>
      <c r="D24" s="12">
        <v>329.125</v>
      </c>
      <c r="E24" s="12">
        <v>331.41665</v>
      </c>
      <c r="F24" s="83">
        <v>330.29165</v>
      </c>
      <c r="G24" s="12">
        <v>329.87725</v>
      </c>
      <c r="H24" s="12">
        <v>324.72607499999998</v>
      </c>
      <c r="I24" s="12">
        <v>324.09145000000001</v>
      </c>
      <c r="J24" s="12">
        <v>327.85250000000002</v>
      </c>
    </row>
    <row r="25" spans="2:10" x14ac:dyDescent="0.2">
      <c r="B25" s="3" t="s">
        <v>6</v>
      </c>
      <c r="C25" s="12">
        <v>2.9952732575627201</v>
      </c>
      <c r="D25" s="12">
        <v>3.10394969185114</v>
      </c>
      <c r="E25" s="12">
        <v>0.69628560577288301</v>
      </c>
      <c r="F25" s="83">
        <v>-0.33945186519748199</v>
      </c>
      <c r="G25" s="12">
        <v>-0.12546487324157601</v>
      </c>
      <c r="H25" s="12">
        <v>-1.5615429678766699</v>
      </c>
      <c r="I25" s="12">
        <v>-0.19543395152361501</v>
      </c>
      <c r="J25" s="12">
        <v>1.16049034925171</v>
      </c>
    </row>
    <row r="26" spans="2:10" ht="15" customHeight="1" x14ac:dyDescent="0.2">
      <c r="B26" s="3" t="s">
        <v>15</v>
      </c>
      <c r="C26" s="12">
        <v>455.1</v>
      </c>
      <c r="D26" s="12">
        <v>459.40832499999999</v>
      </c>
      <c r="E26" s="12">
        <v>472.31664999999998</v>
      </c>
      <c r="F26" s="83">
        <v>485.07499999999999</v>
      </c>
      <c r="G26" s="12">
        <v>495.57187499999998</v>
      </c>
      <c r="H26" s="12">
        <v>505.87360000000001</v>
      </c>
      <c r="I26" s="12">
        <v>508.74104999999997</v>
      </c>
      <c r="J26" s="12">
        <v>512.98580000000004</v>
      </c>
    </row>
    <row r="27" spans="2:10" x14ac:dyDescent="0.2">
      <c r="B27" s="3" t="s">
        <v>6</v>
      </c>
      <c r="C27" s="12">
        <v>0.98186054251956301</v>
      </c>
      <c r="D27" s="12">
        <v>0.94667655460338695</v>
      </c>
      <c r="E27" s="12">
        <v>2.8097716775158599</v>
      </c>
      <c r="F27" s="83">
        <v>2.7012280850145798</v>
      </c>
      <c r="G27" s="12">
        <v>2.1639694892542298</v>
      </c>
      <c r="H27" s="12">
        <v>2.0787549737361499</v>
      </c>
      <c r="I27" s="12">
        <v>0.56683131912793605</v>
      </c>
      <c r="J27" s="12">
        <v>0.83436357258765903</v>
      </c>
    </row>
    <row r="28" spans="2:10" ht="15" customHeight="1" x14ac:dyDescent="0.2">
      <c r="B28" s="3" t="s">
        <v>16</v>
      </c>
      <c r="C28" s="12">
        <v>250.10832500000001</v>
      </c>
      <c r="D28" s="12">
        <v>269.625</v>
      </c>
      <c r="E28" s="12">
        <v>283.833325</v>
      </c>
      <c r="F28" s="83">
        <v>288.25</v>
      </c>
      <c r="G28" s="12">
        <v>289.31574999999998</v>
      </c>
      <c r="H28" s="12">
        <v>295.31554999999997</v>
      </c>
      <c r="I28" s="12">
        <v>298.08920000000001</v>
      </c>
      <c r="J28" s="12">
        <v>294.88454999999999</v>
      </c>
    </row>
    <row r="29" spans="2:10" x14ac:dyDescent="0.2">
      <c r="B29" s="3" t="s">
        <v>6</v>
      </c>
      <c r="C29" s="12">
        <v>9.8492061287316499</v>
      </c>
      <c r="D29" s="12">
        <v>7.8032888349478</v>
      </c>
      <c r="E29" s="12">
        <v>5.2696615669911999</v>
      </c>
      <c r="F29" s="83">
        <v>1.55608049195774</v>
      </c>
      <c r="G29" s="12">
        <v>0.36973113616651698</v>
      </c>
      <c r="H29" s="12">
        <v>2.0737896225836399</v>
      </c>
      <c r="I29" s="12">
        <v>0.93921569656591997</v>
      </c>
      <c r="J29" s="12">
        <v>-1.0750641083273</v>
      </c>
    </row>
    <row r="30" spans="2:10" ht="15" customHeight="1" x14ac:dyDescent="0.2">
      <c r="B30" s="3" t="s">
        <v>17</v>
      </c>
      <c r="C30" s="12">
        <v>143.30000000000001</v>
      </c>
      <c r="D30" s="12">
        <v>144.82499999999999</v>
      </c>
      <c r="E30" s="12">
        <v>144.808325</v>
      </c>
      <c r="F30" s="83">
        <v>147.03332499999999</v>
      </c>
      <c r="G30" s="12">
        <v>149.08304999999999</v>
      </c>
      <c r="H30" s="12">
        <v>149.82357500000001</v>
      </c>
      <c r="I30" s="12">
        <v>150.890175</v>
      </c>
      <c r="J30" s="12">
        <v>152.55680000000001</v>
      </c>
    </row>
    <row r="31" spans="2:10" x14ac:dyDescent="0.2">
      <c r="B31" s="3" t="s">
        <v>6</v>
      </c>
      <c r="C31" s="12">
        <v>0.39701660421631502</v>
      </c>
      <c r="D31" s="12">
        <v>1.0642009769713701</v>
      </c>
      <c r="E31" s="12">
        <v>-1.1513896081472E-2</v>
      </c>
      <c r="F31" s="83">
        <v>1.5365138710084301</v>
      </c>
      <c r="G31" s="12">
        <v>1.3940547151470799</v>
      </c>
      <c r="H31" s="12">
        <v>0.49671978135676897</v>
      </c>
      <c r="I31" s="12">
        <v>0.71190398440299496</v>
      </c>
      <c r="J31" s="12">
        <v>1.10452850889728</v>
      </c>
    </row>
    <row r="32" spans="2:10" ht="15" customHeight="1" x14ac:dyDescent="0.2">
      <c r="B32" s="3" t="s">
        <v>18</v>
      </c>
      <c r="C32" s="12">
        <v>394.89167500000002</v>
      </c>
      <c r="D32" s="12">
        <v>401.27499999999998</v>
      </c>
      <c r="E32" s="12">
        <v>408.17500000000001</v>
      </c>
      <c r="F32" s="83">
        <v>416.30832500000002</v>
      </c>
      <c r="G32" s="12">
        <v>416.61464999999998</v>
      </c>
      <c r="H32" s="12">
        <v>416.14937500000002</v>
      </c>
      <c r="I32" s="12">
        <v>416.88987500000002</v>
      </c>
      <c r="J32" s="12">
        <v>417.56855000000002</v>
      </c>
    </row>
    <row r="33" spans="2:10" x14ac:dyDescent="0.2">
      <c r="B33" s="3" t="s">
        <v>6</v>
      </c>
      <c r="C33" s="12">
        <v>0.83198353766347199</v>
      </c>
      <c r="D33" s="12">
        <v>1.6164749484779599</v>
      </c>
      <c r="E33" s="12">
        <v>1.71951903308205</v>
      </c>
      <c r="F33" s="83">
        <v>1.9926073375390301</v>
      </c>
      <c r="G33" s="12">
        <v>7.3581281373602495E-2</v>
      </c>
      <c r="H33" s="12">
        <v>-0.111679942123976</v>
      </c>
      <c r="I33" s="12">
        <v>0.17794091364429199</v>
      </c>
      <c r="J33" s="12">
        <v>0.16279479083054399</v>
      </c>
    </row>
    <row r="34" spans="2:10" ht="15" customHeight="1" x14ac:dyDescent="0.2">
      <c r="B34" s="3" t="s">
        <v>19</v>
      </c>
      <c r="C34" s="12">
        <v>29.933335</v>
      </c>
      <c r="D34" s="12">
        <v>29.5</v>
      </c>
      <c r="E34" s="12">
        <v>30.391667500000001</v>
      </c>
      <c r="F34" s="83">
        <v>31.375</v>
      </c>
      <c r="G34" s="12">
        <v>30.3162725</v>
      </c>
      <c r="H34" s="12">
        <v>28.8256525</v>
      </c>
      <c r="I34" s="12">
        <v>28.828767500000001</v>
      </c>
      <c r="J34" s="12">
        <v>28.832877499999999</v>
      </c>
    </row>
    <row r="35" spans="2:10" x14ac:dyDescent="0.2">
      <c r="B35" s="3" t="s">
        <v>6</v>
      </c>
      <c r="C35" s="12">
        <v>-2.7875479624479498</v>
      </c>
      <c r="D35" s="12">
        <v>-1.4476669572568499</v>
      </c>
      <c r="E35" s="12">
        <v>3.0226016949152599</v>
      </c>
      <c r="F35" s="83">
        <v>3.2355332263358001</v>
      </c>
      <c r="G35" s="12">
        <v>-3.3744302788844598</v>
      </c>
      <c r="H35" s="12">
        <v>-4.9168973527335798</v>
      </c>
      <c r="I35" s="12">
        <v>1.0806346881486699E-2</v>
      </c>
      <c r="J35" s="12">
        <v>1.42565928286764E-2</v>
      </c>
    </row>
    <row r="36" spans="2:10" ht="15" customHeight="1" x14ac:dyDescent="0.2">
      <c r="B36" s="3" t="s">
        <v>20</v>
      </c>
      <c r="C36" s="12">
        <v>364.958325</v>
      </c>
      <c r="D36" s="12">
        <v>371.77499999999998</v>
      </c>
      <c r="E36" s="12">
        <v>377.78332499999999</v>
      </c>
      <c r="F36" s="83">
        <v>384.93335000000002</v>
      </c>
      <c r="G36" s="12">
        <v>386.29840000000002</v>
      </c>
      <c r="H36" s="12">
        <v>387.32372500000002</v>
      </c>
      <c r="I36" s="12">
        <v>388.06110000000001</v>
      </c>
      <c r="J36" s="12">
        <v>388.73567500000001</v>
      </c>
    </row>
    <row r="37" spans="2:10" x14ac:dyDescent="0.2">
      <c r="B37" s="1" t="s">
        <v>6</v>
      </c>
      <c r="C37" s="13">
        <v>1.1408536126580699</v>
      </c>
      <c r="D37" s="13">
        <v>1.8677954530835701</v>
      </c>
      <c r="E37" s="13">
        <v>1.6161186201331501</v>
      </c>
      <c r="F37" s="88">
        <v>1.89262588548608</v>
      </c>
      <c r="G37" s="13">
        <v>0.35461983223847798</v>
      </c>
      <c r="H37" s="13">
        <v>0.26542305119565601</v>
      </c>
      <c r="I37" s="13">
        <v>0.19037692565824199</v>
      </c>
      <c r="J37" s="13">
        <v>0.17383216199717799</v>
      </c>
    </row>
    <row r="38" spans="2:10" x14ac:dyDescent="0.2">
      <c r="B38" s="3"/>
      <c r="C38" s="3"/>
      <c r="D38" s="3"/>
      <c r="E38" s="3"/>
      <c r="F38" s="3"/>
      <c r="G38" s="3"/>
      <c r="H38" s="3"/>
      <c r="I38" s="3"/>
      <c r="J38" s="3"/>
    </row>
    <row r="39" spans="2:10" x14ac:dyDescent="0.2">
      <c r="B39" s="120" t="s">
        <v>21</v>
      </c>
      <c r="C39" s="120"/>
      <c r="D39" s="120"/>
      <c r="E39" s="120"/>
      <c r="F39" s="120"/>
      <c r="G39" s="120"/>
      <c r="H39" s="120"/>
      <c r="I39" s="120"/>
      <c r="J39" s="120"/>
    </row>
    <row r="40" spans="2:10" x14ac:dyDescent="0.2">
      <c r="B40" s="8"/>
      <c r="C40" s="121" t="s">
        <v>3</v>
      </c>
      <c r="D40" s="121"/>
      <c r="E40" s="121"/>
      <c r="F40" s="122"/>
      <c r="G40" s="123" t="s">
        <v>4</v>
      </c>
      <c r="H40" s="121"/>
      <c r="I40" s="121"/>
      <c r="J40" s="121"/>
    </row>
    <row r="41" spans="2:10" x14ac:dyDescent="0.2">
      <c r="B41" s="1"/>
      <c r="C41" s="1">
        <v>2021</v>
      </c>
      <c r="D41" s="1">
        <v>2022</v>
      </c>
      <c r="E41" s="1">
        <v>2023</v>
      </c>
      <c r="F41" s="85">
        <v>2024</v>
      </c>
      <c r="G41" s="1">
        <v>2025</v>
      </c>
      <c r="H41" s="1">
        <v>2026</v>
      </c>
      <c r="I41" s="1">
        <v>2027</v>
      </c>
      <c r="J41" s="1">
        <v>2028</v>
      </c>
    </row>
    <row r="42" spans="2:10" x14ac:dyDescent="0.2">
      <c r="B42" s="6" t="s">
        <v>22</v>
      </c>
      <c r="C42" s="89">
        <v>3110.1570000000002</v>
      </c>
      <c r="D42" s="89">
        <v>3103.07825</v>
      </c>
      <c r="E42" s="89">
        <v>3145.0720000000001</v>
      </c>
      <c r="F42" s="90">
        <v>3175.4985000000001</v>
      </c>
      <c r="G42" s="89">
        <v>3156.4034999999999</v>
      </c>
      <c r="H42" s="89">
        <v>3159.1305000000002</v>
      </c>
      <c r="I42" s="11">
        <v>3165.4769999999999</v>
      </c>
      <c r="J42" s="11">
        <v>3166.4812499999998</v>
      </c>
    </row>
    <row r="43" spans="2:10" x14ac:dyDescent="0.2">
      <c r="B43" s="84" t="s">
        <v>6</v>
      </c>
      <c r="C43" s="12">
        <v>0.28762716296755197</v>
      </c>
      <c r="D43" s="12">
        <v>-0.22760105036498901</v>
      </c>
      <c r="E43" s="12">
        <v>1.35329329835625</v>
      </c>
      <c r="F43" s="83">
        <v>0.96743413187358995</v>
      </c>
      <c r="G43" s="12">
        <v>-0.601322910402879</v>
      </c>
      <c r="H43" s="12">
        <v>8.6395798255844897E-2</v>
      </c>
      <c r="I43" s="11">
        <v>0.20089388520036999</v>
      </c>
      <c r="J43" s="11">
        <v>3.1725076505062497E-2</v>
      </c>
    </row>
    <row r="44" spans="2:10" x14ac:dyDescent="0.2">
      <c r="B44" s="6" t="s">
        <v>23</v>
      </c>
      <c r="C44" s="12">
        <v>2992.2485000000001</v>
      </c>
      <c r="D44" s="12">
        <v>3015.6937499999999</v>
      </c>
      <c r="E44" s="12">
        <v>3056.9947499999998</v>
      </c>
      <c r="F44" s="83">
        <v>3081.33475</v>
      </c>
      <c r="G44" s="12">
        <v>3052.7867500000002</v>
      </c>
      <c r="H44" s="12">
        <v>3043.4095000000002</v>
      </c>
      <c r="I44" s="11">
        <v>3047.5524999999998</v>
      </c>
      <c r="J44" s="11">
        <v>3049.1840000000002</v>
      </c>
    </row>
    <row r="45" spans="2:10" x14ac:dyDescent="0.2">
      <c r="B45" s="84" t="s">
        <v>6</v>
      </c>
      <c r="C45" s="12">
        <v>3.1297290613759601</v>
      </c>
      <c r="D45" s="12">
        <v>0.78353285163315001</v>
      </c>
      <c r="E45" s="12">
        <v>1.36953561680459</v>
      </c>
      <c r="F45" s="83">
        <v>0.79620679754193102</v>
      </c>
      <c r="G45" s="12">
        <v>-0.92648161644883698</v>
      </c>
      <c r="H45" s="12">
        <v>-0.30717016182019102</v>
      </c>
      <c r="I45" s="11">
        <v>0.13613021842773201</v>
      </c>
      <c r="J45" s="11">
        <v>5.3534762731755003E-2</v>
      </c>
    </row>
    <row r="46" spans="2:10" x14ac:dyDescent="0.2">
      <c r="B46" s="79" t="s">
        <v>24</v>
      </c>
      <c r="C46" s="13">
        <v>3.7916667500000001</v>
      </c>
      <c r="D46" s="13">
        <v>2.80833325</v>
      </c>
      <c r="E46" s="13">
        <v>2.8</v>
      </c>
      <c r="F46" s="88">
        <v>2.9666667499999999</v>
      </c>
      <c r="G46" s="13">
        <v>3.3364379999999998</v>
      </c>
      <c r="H46" s="13">
        <v>3.6630259999999999</v>
      </c>
      <c r="I46" s="13">
        <v>3.7253400000000001</v>
      </c>
      <c r="J46" s="13">
        <v>3.70434025</v>
      </c>
    </row>
    <row r="48" spans="2:10" x14ac:dyDescent="0.2">
      <c r="B48" s="92" t="s">
        <v>25</v>
      </c>
    </row>
  </sheetData>
  <mergeCells count="8">
    <mergeCell ref="B2:J2"/>
    <mergeCell ref="C6:F6"/>
    <mergeCell ref="G6:J6"/>
    <mergeCell ref="B39:J39"/>
    <mergeCell ref="C40:F40"/>
    <mergeCell ref="G40:J40"/>
    <mergeCell ref="B4:J4"/>
    <mergeCell ref="B5:J5"/>
  </mergeCells>
  <printOptions horizontalCentered="1"/>
  <pageMargins left="0.25" right="0.25" top="0.75" bottom="0.75" header="0.3" footer="0.3"/>
  <pageSetup scale="93" fitToHeight="0" orientation="portrait" r:id="rId1"/>
  <headerFooter>
    <oddHeader>&amp;L&amp;"Times New Roman,Regular"ECONOMIC OUTLOOK - WISCONSIN&amp;R&amp;"Times New Roman,Regular"November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  <pageSetUpPr fitToPage="1"/>
  </sheetPr>
  <dimension ref="B2:K48"/>
  <sheetViews>
    <sheetView showGridLines="0" zoomScale="90" zoomScaleNormal="90" zoomScaleSheetLayoutView="80" zoomScalePageLayoutView="50" workbookViewId="0">
      <selection activeCell="B4" sqref="B4:J4"/>
    </sheetView>
  </sheetViews>
  <sheetFormatPr defaultColWidth="9.140625" defaultRowHeight="12.75" x14ac:dyDescent="0.2"/>
  <cols>
    <col min="1" max="1" width="9.140625" style="5"/>
    <col min="2" max="2" width="28.5703125" style="3" customWidth="1"/>
    <col min="3" max="10" width="9.140625" style="5" customWidth="1"/>
    <col min="11" max="16384" width="9.140625" style="5"/>
  </cols>
  <sheetData>
    <row r="2" spans="2:11" x14ac:dyDescent="0.2">
      <c r="B2" s="125" t="s">
        <v>26</v>
      </c>
      <c r="C2" s="125"/>
      <c r="D2" s="125"/>
      <c r="E2" s="125"/>
      <c r="F2" s="125"/>
      <c r="G2" s="125"/>
      <c r="H2" s="125"/>
      <c r="I2" s="125"/>
      <c r="J2" s="125"/>
    </row>
    <row r="3" spans="2:11" x14ac:dyDescent="0.2">
      <c r="B3" s="55"/>
      <c r="C3" s="22"/>
      <c r="D3" s="22"/>
      <c r="E3" s="22"/>
      <c r="F3" s="22"/>
      <c r="G3" s="22"/>
      <c r="H3" s="22"/>
      <c r="I3" s="22"/>
      <c r="J3" s="22"/>
    </row>
    <row r="4" spans="2:11" x14ac:dyDescent="0.2">
      <c r="B4" s="125" t="s">
        <v>27</v>
      </c>
      <c r="C4" s="125"/>
      <c r="D4" s="125"/>
      <c r="E4" s="125"/>
      <c r="F4" s="125"/>
      <c r="G4" s="125"/>
      <c r="H4" s="125"/>
      <c r="I4" s="125"/>
      <c r="J4" s="125"/>
    </row>
    <row r="5" spans="2:11" x14ac:dyDescent="0.2">
      <c r="B5" s="133" t="s">
        <v>28</v>
      </c>
      <c r="C5" s="133"/>
      <c r="D5" s="133"/>
      <c r="E5" s="133"/>
      <c r="F5" s="133"/>
      <c r="G5" s="133"/>
      <c r="H5" s="133"/>
      <c r="I5" s="133"/>
      <c r="J5" s="133"/>
    </row>
    <row r="6" spans="2:11" x14ac:dyDescent="0.2">
      <c r="B6" s="8"/>
      <c r="C6" s="126" t="s">
        <v>3</v>
      </c>
      <c r="D6" s="126"/>
      <c r="E6" s="126"/>
      <c r="F6" s="127"/>
      <c r="G6" s="128" t="s">
        <v>4</v>
      </c>
      <c r="H6" s="126"/>
      <c r="I6" s="126"/>
      <c r="J6" s="126"/>
    </row>
    <row r="7" spans="2:11" x14ac:dyDescent="0.2">
      <c r="B7" s="1"/>
      <c r="C7" s="10" t="s">
        <v>62</v>
      </c>
      <c r="D7" s="10" t="s">
        <v>63</v>
      </c>
      <c r="E7" s="10" t="s">
        <v>66</v>
      </c>
      <c r="F7" s="21" t="s">
        <v>67</v>
      </c>
      <c r="G7" s="10" t="s">
        <v>68</v>
      </c>
      <c r="H7" s="10" t="s">
        <v>72</v>
      </c>
      <c r="I7" s="10" t="s">
        <v>73</v>
      </c>
      <c r="J7" s="10" t="s">
        <v>75</v>
      </c>
    </row>
    <row r="8" spans="2:11" ht="15" customHeight="1" x14ac:dyDescent="0.2">
      <c r="B8" s="11" t="s">
        <v>5</v>
      </c>
      <c r="C8" s="93">
        <v>3041.2</v>
      </c>
      <c r="D8" s="93">
        <v>3047.2669999999998</v>
      </c>
      <c r="E8" s="93">
        <v>3050.1</v>
      </c>
      <c r="F8" s="94">
        <v>3052.2330000000002</v>
      </c>
      <c r="G8" s="93">
        <v>3054.33</v>
      </c>
      <c r="H8" s="93">
        <v>3048.48</v>
      </c>
      <c r="I8" s="93">
        <v>3050.8319999999999</v>
      </c>
      <c r="J8" s="93">
        <v>3054.6849999999999</v>
      </c>
      <c r="K8" s="7"/>
    </row>
    <row r="9" spans="2:11" x14ac:dyDescent="0.2">
      <c r="B9" s="12" t="s">
        <v>6</v>
      </c>
      <c r="C9" s="11">
        <v>0.64271140618348199</v>
      </c>
      <c r="D9" s="11">
        <v>0.80036552338324995</v>
      </c>
      <c r="E9" s="11">
        <v>0.372393117870362</v>
      </c>
      <c r="F9" s="83">
        <v>0.28002210051263299</v>
      </c>
      <c r="G9" s="11">
        <v>0.275098535134077</v>
      </c>
      <c r="H9" s="11">
        <v>-0.76392722103629795</v>
      </c>
      <c r="I9" s="11">
        <v>0.30897015763526797</v>
      </c>
      <c r="J9" s="11">
        <v>0.50613147830624805</v>
      </c>
      <c r="K9" s="7"/>
    </row>
    <row r="10" spans="2:11" ht="15" customHeight="1" x14ac:dyDescent="0.2">
      <c r="B10" s="11" t="s">
        <v>7</v>
      </c>
      <c r="C10" s="93">
        <v>2621.5329999999999</v>
      </c>
      <c r="D10" s="93">
        <v>2629.7669999999998</v>
      </c>
      <c r="E10" s="93">
        <v>2632.2</v>
      </c>
      <c r="F10" s="94">
        <v>2637.8330000000001</v>
      </c>
      <c r="G10" s="93">
        <v>2629.3110000000001</v>
      </c>
      <c r="H10" s="93">
        <v>2631.527</v>
      </c>
      <c r="I10" s="93">
        <v>2634.6289999999999</v>
      </c>
      <c r="J10" s="93">
        <v>2638.4929999999999</v>
      </c>
      <c r="K10" s="7"/>
    </row>
    <row r="11" spans="2:11" x14ac:dyDescent="0.2">
      <c r="B11" s="11" t="s">
        <v>6</v>
      </c>
      <c r="C11" s="11">
        <v>-0.23873987361808699</v>
      </c>
      <c r="D11" s="11">
        <v>1.2622957144414499</v>
      </c>
      <c r="E11" s="11">
        <v>0.37058469690336399</v>
      </c>
      <c r="F11" s="83">
        <v>0.85876575288452695</v>
      </c>
      <c r="G11" s="11">
        <v>-1.2860239544973999</v>
      </c>
      <c r="H11" s="11">
        <v>0.33754897198616801</v>
      </c>
      <c r="I11" s="11">
        <v>0.47234768104504798</v>
      </c>
      <c r="J11" s="11">
        <v>0.58793991030217096</v>
      </c>
      <c r="K11" s="7"/>
    </row>
    <row r="12" spans="2:11" ht="15" customHeight="1" x14ac:dyDescent="0.2">
      <c r="B12" s="12" t="s">
        <v>8</v>
      </c>
      <c r="C12" s="11">
        <v>4.0333329999999998</v>
      </c>
      <c r="D12" s="11">
        <v>4.0999999999999996</v>
      </c>
      <c r="E12" s="11">
        <v>4.0999999999999996</v>
      </c>
      <c r="F12" s="83">
        <v>4.0999999999999996</v>
      </c>
      <c r="G12" s="11">
        <v>4.075024</v>
      </c>
      <c r="H12" s="11">
        <v>4.0817829999999997</v>
      </c>
      <c r="I12" s="11">
        <v>4.0968609999999996</v>
      </c>
      <c r="J12" s="11">
        <v>4.1338780000000002</v>
      </c>
      <c r="K12" s="7"/>
    </row>
    <row r="13" spans="2:11" x14ac:dyDescent="0.2">
      <c r="B13" s="12" t="s">
        <v>6</v>
      </c>
      <c r="C13" s="11">
        <v>-3.2386603240613701</v>
      </c>
      <c r="D13" s="11">
        <v>6.7773425562064302</v>
      </c>
      <c r="E13" s="11">
        <v>0</v>
      </c>
      <c r="F13" s="83">
        <v>0</v>
      </c>
      <c r="G13" s="11">
        <v>-2.41450787291835</v>
      </c>
      <c r="H13" s="11">
        <v>0.66510869427143204</v>
      </c>
      <c r="I13" s="11">
        <v>1.48579702002105</v>
      </c>
      <c r="J13" s="11">
        <v>3.6634610728966299</v>
      </c>
      <c r="K13" s="7"/>
    </row>
    <row r="14" spans="2:11" ht="15" customHeight="1" x14ac:dyDescent="0.2">
      <c r="B14" s="12" t="s">
        <v>9</v>
      </c>
      <c r="C14" s="11">
        <v>141</v>
      </c>
      <c r="D14" s="11">
        <v>142.30000000000001</v>
      </c>
      <c r="E14" s="11">
        <v>141.86670000000001</v>
      </c>
      <c r="F14" s="83">
        <v>142.69999999999999</v>
      </c>
      <c r="G14" s="11">
        <v>143.1276</v>
      </c>
      <c r="H14" s="11">
        <v>142.8065</v>
      </c>
      <c r="I14" s="11">
        <v>142.84630000000001</v>
      </c>
      <c r="J14" s="11">
        <v>142.7876</v>
      </c>
      <c r="K14" s="7"/>
    </row>
    <row r="15" spans="2:11" x14ac:dyDescent="0.2">
      <c r="B15" s="12" t="s">
        <v>6</v>
      </c>
      <c r="C15" s="11">
        <v>3.5765892185273001</v>
      </c>
      <c r="D15" s="11">
        <v>3.7392609521700302</v>
      </c>
      <c r="E15" s="11">
        <v>-1.21243832095951</v>
      </c>
      <c r="F15" s="83">
        <v>2.3703117888616898</v>
      </c>
      <c r="G15" s="11">
        <v>1.2039966220599001</v>
      </c>
      <c r="H15" s="11">
        <v>-0.89436574420266302</v>
      </c>
      <c r="I15" s="11">
        <v>0.11152613196148101</v>
      </c>
      <c r="J15" s="11">
        <v>-0.164271184959186</v>
      </c>
      <c r="K15" s="7"/>
    </row>
    <row r="16" spans="2:11" ht="15" customHeight="1" x14ac:dyDescent="0.2">
      <c r="B16" s="11" t="s">
        <v>10</v>
      </c>
      <c r="C16" s="11">
        <v>464.26670000000001</v>
      </c>
      <c r="D16" s="11">
        <v>464.66669999999999</v>
      </c>
      <c r="E16" s="11">
        <v>462.5333</v>
      </c>
      <c r="F16" s="83">
        <v>464.93329999999997</v>
      </c>
      <c r="G16" s="11">
        <v>463.43529999999998</v>
      </c>
      <c r="H16" s="11">
        <v>459.95609999999999</v>
      </c>
      <c r="I16" s="11">
        <v>457.49740000000003</v>
      </c>
      <c r="J16" s="11">
        <v>457.5265</v>
      </c>
      <c r="K16" s="7"/>
    </row>
    <row r="17" spans="2:11" x14ac:dyDescent="0.2">
      <c r="B17" s="11" t="s">
        <v>6</v>
      </c>
      <c r="C17" s="11">
        <v>-3.3457509066390001</v>
      </c>
      <c r="D17" s="11">
        <v>0.34507513998782702</v>
      </c>
      <c r="E17" s="11">
        <v>-1.82389008480846</v>
      </c>
      <c r="F17" s="83">
        <v>2.09173647570812</v>
      </c>
      <c r="G17" s="11">
        <v>-1.2825717385833799</v>
      </c>
      <c r="H17" s="11">
        <v>-2.9693172179539999</v>
      </c>
      <c r="I17" s="11">
        <v>-2.1211203882129901</v>
      </c>
      <c r="J17" s="11">
        <v>2.54451951505529E-2</v>
      </c>
      <c r="K17" s="7"/>
    </row>
    <row r="18" spans="2:11" ht="15" customHeight="1" x14ac:dyDescent="0.2">
      <c r="B18" s="11" t="s">
        <v>11</v>
      </c>
      <c r="C18" s="11">
        <v>553.76670000000001</v>
      </c>
      <c r="D18" s="11">
        <v>556.13329999999996</v>
      </c>
      <c r="E18" s="11">
        <v>555.53330000000005</v>
      </c>
      <c r="F18" s="83">
        <v>554.83330000000001</v>
      </c>
      <c r="G18" s="11">
        <v>554.45680000000004</v>
      </c>
      <c r="H18" s="11">
        <v>553.19159999999999</v>
      </c>
      <c r="I18" s="11">
        <v>551.73249999999996</v>
      </c>
      <c r="J18" s="11">
        <v>551.40470000000005</v>
      </c>
      <c r="K18" s="7"/>
    </row>
    <row r="19" spans="2:11" x14ac:dyDescent="0.2">
      <c r="B19" s="11" t="s">
        <v>6</v>
      </c>
      <c r="C19" s="11">
        <v>-0.14433482467957001</v>
      </c>
      <c r="D19" s="11">
        <v>1.72044600550524</v>
      </c>
      <c r="E19" s="11">
        <v>-0.43085332812821098</v>
      </c>
      <c r="F19" s="83">
        <v>-0.50306835471968203</v>
      </c>
      <c r="G19" s="11">
        <v>-0.27115671971587002</v>
      </c>
      <c r="H19" s="11">
        <v>-0.90962978215359802</v>
      </c>
      <c r="I19" s="11">
        <v>-1.05087449172461</v>
      </c>
      <c r="J19" s="11">
        <v>-0.23743968877042401</v>
      </c>
      <c r="K19" s="7"/>
    </row>
    <row r="20" spans="2:11" ht="15" customHeight="1" x14ac:dyDescent="0.2">
      <c r="B20" s="11" t="s">
        <v>12</v>
      </c>
      <c r="C20" s="11">
        <v>47</v>
      </c>
      <c r="D20" s="11">
        <v>48.133330000000001</v>
      </c>
      <c r="E20" s="11">
        <v>48.433329999999998</v>
      </c>
      <c r="F20" s="83">
        <v>47.866669999999999</v>
      </c>
      <c r="G20" s="11">
        <v>46.821289999999998</v>
      </c>
      <c r="H20" s="11">
        <v>46.809080000000002</v>
      </c>
      <c r="I20" s="11">
        <v>46.986559999999997</v>
      </c>
      <c r="J20" s="11">
        <v>47.241</v>
      </c>
      <c r="K20" s="7"/>
    </row>
    <row r="21" spans="2:11" x14ac:dyDescent="0.2">
      <c r="B21" s="11" t="s">
        <v>6</v>
      </c>
      <c r="C21" s="11">
        <v>-2.7872574773732999</v>
      </c>
      <c r="D21" s="11">
        <v>9.9998776261225295</v>
      </c>
      <c r="E21" s="11">
        <v>2.5164797981940401</v>
      </c>
      <c r="F21" s="83">
        <v>-4.5984253594975604</v>
      </c>
      <c r="G21" s="11">
        <v>-8.4537332800475102</v>
      </c>
      <c r="H21" s="11">
        <v>-0.104270725274724</v>
      </c>
      <c r="I21" s="11">
        <v>1.5252762599802201</v>
      </c>
      <c r="J21" s="11">
        <v>2.1837242256463401</v>
      </c>
      <c r="K21" s="7"/>
    </row>
    <row r="22" spans="2:11" ht="15" customHeight="1" x14ac:dyDescent="0.2">
      <c r="B22" s="11" t="s">
        <v>13</v>
      </c>
      <c r="C22" s="11">
        <v>159.36670000000001</v>
      </c>
      <c r="D22" s="11">
        <v>158.5</v>
      </c>
      <c r="E22" s="11">
        <v>158.33330000000001</v>
      </c>
      <c r="F22" s="83">
        <v>159.0667</v>
      </c>
      <c r="G22" s="11">
        <v>160.13140000000001</v>
      </c>
      <c r="H22" s="11">
        <v>160.10040000000001</v>
      </c>
      <c r="I22" s="11">
        <v>160.78550000000001</v>
      </c>
      <c r="J22" s="11">
        <v>161.053</v>
      </c>
      <c r="K22" s="7"/>
    </row>
    <row r="23" spans="2:11" x14ac:dyDescent="0.2">
      <c r="B23" s="11" t="s">
        <v>6</v>
      </c>
      <c r="C23" s="11">
        <v>-0.58343094890979097</v>
      </c>
      <c r="D23" s="11">
        <v>-2.1576788771878399</v>
      </c>
      <c r="E23" s="11">
        <v>-0.420030783609948</v>
      </c>
      <c r="F23" s="83">
        <v>1.8657134485517499</v>
      </c>
      <c r="G23" s="11">
        <v>2.7043686816716699</v>
      </c>
      <c r="H23" s="11">
        <v>-7.74139217658453E-2</v>
      </c>
      <c r="I23" s="11">
        <v>1.7226941794333499</v>
      </c>
      <c r="J23" s="11">
        <v>0.66714549074629004</v>
      </c>
      <c r="K23" s="7"/>
    </row>
    <row r="24" spans="2:11" ht="15" customHeight="1" x14ac:dyDescent="0.2">
      <c r="B24" s="11" t="s">
        <v>14</v>
      </c>
      <c r="C24" s="11">
        <v>330.0333</v>
      </c>
      <c r="D24" s="11">
        <v>331.3</v>
      </c>
      <c r="E24" s="11">
        <v>333.83330000000001</v>
      </c>
      <c r="F24" s="83">
        <v>330.8</v>
      </c>
      <c r="G24" s="11">
        <v>327.9545</v>
      </c>
      <c r="H24" s="11">
        <v>326.9212</v>
      </c>
      <c r="I24" s="11">
        <v>326.04000000000002</v>
      </c>
      <c r="J24" s="11">
        <v>324.13330000000002</v>
      </c>
      <c r="K24" s="7"/>
    </row>
    <row r="25" spans="2:11" x14ac:dyDescent="0.2">
      <c r="B25" s="11" t="s">
        <v>6</v>
      </c>
      <c r="C25" s="11">
        <v>-8.0799499087491594E-2</v>
      </c>
      <c r="D25" s="11">
        <v>1.5441002527952501</v>
      </c>
      <c r="E25" s="11">
        <v>3.0938785256118702</v>
      </c>
      <c r="F25" s="83">
        <v>-3.58527178727992</v>
      </c>
      <c r="G25" s="11">
        <v>-3.3966083946881702</v>
      </c>
      <c r="H25" s="11">
        <v>-1.25435297541389</v>
      </c>
      <c r="I25" s="11">
        <v>-1.07382886295267</v>
      </c>
      <c r="J25" s="11">
        <v>-2.3187822136339</v>
      </c>
      <c r="K25" s="7"/>
    </row>
    <row r="26" spans="2:11" ht="15" customHeight="1" x14ac:dyDescent="0.2">
      <c r="B26" s="11" t="s">
        <v>15</v>
      </c>
      <c r="C26" s="11">
        <v>486.5</v>
      </c>
      <c r="D26" s="11">
        <v>488</v>
      </c>
      <c r="E26" s="11">
        <v>491.1</v>
      </c>
      <c r="F26" s="83">
        <v>493.9</v>
      </c>
      <c r="G26" s="11">
        <v>497.97640000000001</v>
      </c>
      <c r="H26" s="11">
        <v>499.31110000000001</v>
      </c>
      <c r="I26" s="11">
        <v>502.62200000000001</v>
      </c>
      <c r="J26" s="11">
        <v>506.2878</v>
      </c>
      <c r="K26" s="7"/>
    </row>
    <row r="27" spans="2:11" x14ac:dyDescent="0.2">
      <c r="B27" s="11" t="s">
        <v>6</v>
      </c>
      <c r="C27" s="11">
        <v>2.0259266609796902</v>
      </c>
      <c r="D27" s="11">
        <v>1.23901465809901</v>
      </c>
      <c r="E27" s="11">
        <v>2.5652985489132698</v>
      </c>
      <c r="F27" s="83">
        <v>2.3001729931322301</v>
      </c>
      <c r="G27" s="11">
        <v>3.3424944837574899</v>
      </c>
      <c r="H27" s="11">
        <v>1.07641694188505</v>
      </c>
      <c r="I27" s="11">
        <v>2.6788728460865001</v>
      </c>
      <c r="J27" s="11">
        <v>2.9494127310009501</v>
      </c>
      <c r="K27" s="7"/>
    </row>
    <row r="28" spans="2:11" ht="15" customHeight="1" x14ac:dyDescent="0.2">
      <c r="B28" s="11" t="s">
        <v>16</v>
      </c>
      <c r="C28" s="11">
        <v>288.39999999999998</v>
      </c>
      <c r="D28" s="11">
        <v>288.2</v>
      </c>
      <c r="E28" s="11">
        <v>287.16669999999999</v>
      </c>
      <c r="F28" s="83">
        <v>290.16669999999999</v>
      </c>
      <c r="G28" s="11">
        <v>290.06689999999998</v>
      </c>
      <c r="H28" s="11">
        <v>289.86270000000002</v>
      </c>
      <c r="I28" s="11">
        <v>292.41250000000002</v>
      </c>
      <c r="J28" s="11">
        <v>294.26510000000002</v>
      </c>
      <c r="K28" s="7"/>
    </row>
    <row r="29" spans="2:11" x14ac:dyDescent="0.2">
      <c r="B29" s="11" t="s">
        <v>6</v>
      </c>
      <c r="C29" s="11">
        <v>-1.5565233440392201</v>
      </c>
      <c r="D29" s="11">
        <v>-0.27710409401355801</v>
      </c>
      <c r="E29" s="11">
        <v>-1.42644850278748</v>
      </c>
      <c r="F29" s="83">
        <v>4.2446972990935299</v>
      </c>
      <c r="G29" s="11">
        <v>-0.13750512922840999</v>
      </c>
      <c r="H29" s="11">
        <v>-0.28129300306196597</v>
      </c>
      <c r="I29" s="11">
        <v>3.5653321531243098</v>
      </c>
      <c r="J29" s="11">
        <v>2.5584137434774199</v>
      </c>
      <c r="K29" s="7"/>
    </row>
    <row r="30" spans="2:11" ht="15" customHeight="1" x14ac:dyDescent="0.2">
      <c r="B30" s="11" t="s">
        <v>17</v>
      </c>
      <c r="C30" s="11">
        <v>147.16669999999999</v>
      </c>
      <c r="D30" s="11">
        <v>148.4333</v>
      </c>
      <c r="E30" s="11">
        <v>149.30000000000001</v>
      </c>
      <c r="F30" s="83">
        <v>149.4667</v>
      </c>
      <c r="G30" s="11">
        <v>149.0787</v>
      </c>
      <c r="H30" s="11">
        <v>148.48679999999999</v>
      </c>
      <c r="I30" s="11">
        <v>149.60929999999999</v>
      </c>
      <c r="J30" s="11">
        <v>149.66030000000001</v>
      </c>
      <c r="K30" s="7"/>
    </row>
    <row r="31" spans="2:11" x14ac:dyDescent="0.2">
      <c r="B31" s="11" t="s">
        <v>6</v>
      </c>
      <c r="C31" s="11">
        <v>2.0184703525810899</v>
      </c>
      <c r="D31" s="11">
        <v>3.4873259739771099</v>
      </c>
      <c r="E31" s="11">
        <v>2.3561305078862098</v>
      </c>
      <c r="F31" s="83">
        <v>0.44736610763018703</v>
      </c>
      <c r="G31" s="11">
        <v>-1.03432216399003</v>
      </c>
      <c r="H31" s="11">
        <v>-1.5787210758363499</v>
      </c>
      <c r="I31" s="11">
        <v>3.0582994220241102</v>
      </c>
      <c r="J31" s="11">
        <v>0.13642489832188501</v>
      </c>
      <c r="K31" s="7"/>
    </row>
    <row r="32" spans="2:11" ht="15" customHeight="1" x14ac:dyDescent="0.2">
      <c r="B32" s="11" t="s">
        <v>18</v>
      </c>
      <c r="C32" s="11">
        <v>419.66669999999999</v>
      </c>
      <c r="D32" s="11">
        <v>417.5</v>
      </c>
      <c r="E32" s="11">
        <v>417.9</v>
      </c>
      <c r="F32" s="83">
        <v>414.4</v>
      </c>
      <c r="G32" s="11">
        <v>417.20620000000002</v>
      </c>
      <c r="H32" s="11">
        <v>416.95240000000001</v>
      </c>
      <c r="I32" s="11">
        <v>416.20330000000001</v>
      </c>
      <c r="J32" s="11">
        <v>416.19229999999999</v>
      </c>
      <c r="K32" s="7"/>
    </row>
    <row r="33" spans="2:11" x14ac:dyDescent="0.2">
      <c r="B33" s="11" t="s">
        <v>6</v>
      </c>
      <c r="C33" s="11">
        <v>6.3743192305502703</v>
      </c>
      <c r="D33" s="11">
        <v>-2.0492242776155898</v>
      </c>
      <c r="E33" s="11">
        <v>0.38378463957575698</v>
      </c>
      <c r="F33" s="83">
        <v>-3.3082317694936698</v>
      </c>
      <c r="G33" s="11">
        <v>2.7363253789755899</v>
      </c>
      <c r="H33" s="11">
        <v>-0.24311096221390999</v>
      </c>
      <c r="I33" s="11">
        <v>-0.71670882175224304</v>
      </c>
      <c r="J33" s="11">
        <v>-1.0571337538911501E-2</v>
      </c>
      <c r="K33" s="7"/>
    </row>
    <row r="34" spans="2:11" ht="15" customHeight="1" x14ac:dyDescent="0.2">
      <c r="B34" s="11" t="s">
        <v>19</v>
      </c>
      <c r="C34" s="11">
        <v>31.4</v>
      </c>
      <c r="D34" s="11">
        <v>31.3</v>
      </c>
      <c r="E34" s="11">
        <v>31.066669999999998</v>
      </c>
      <c r="F34" s="83">
        <v>30.566669999999998</v>
      </c>
      <c r="G34" s="11">
        <v>30.421790000000001</v>
      </c>
      <c r="H34" s="11">
        <v>29.209959999999999</v>
      </c>
      <c r="I34" s="11">
        <v>28.819269999999999</v>
      </c>
      <c r="J34" s="11">
        <v>28.823129999999999</v>
      </c>
      <c r="K34" s="7"/>
    </row>
    <row r="35" spans="2:11" x14ac:dyDescent="0.2">
      <c r="B35" s="12" t="s">
        <v>6</v>
      </c>
      <c r="C35" s="11">
        <v>-0.42346166686885101</v>
      </c>
      <c r="D35" s="11">
        <v>-1.2678128207138799</v>
      </c>
      <c r="E35" s="11">
        <v>-2.9486755042982802</v>
      </c>
      <c r="F35" s="83">
        <v>-6.2840102255716204</v>
      </c>
      <c r="G35" s="11">
        <v>-1.88248437856428</v>
      </c>
      <c r="H35" s="11">
        <v>-15.006680257195899</v>
      </c>
      <c r="I35" s="11">
        <v>-5.2437087246267797</v>
      </c>
      <c r="J35" s="11">
        <v>5.3586028670338202E-2</v>
      </c>
      <c r="K35" s="7"/>
    </row>
    <row r="36" spans="2:11" ht="15" customHeight="1" x14ac:dyDescent="0.2">
      <c r="B36" s="11" t="s">
        <v>20</v>
      </c>
      <c r="C36" s="11">
        <v>388.26670000000001</v>
      </c>
      <c r="D36" s="11">
        <v>386.2</v>
      </c>
      <c r="E36" s="11">
        <v>386.83330000000001</v>
      </c>
      <c r="F36" s="83">
        <v>383.83330000000001</v>
      </c>
      <c r="G36" s="11">
        <v>386.78449999999998</v>
      </c>
      <c r="H36" s="11">
        <v>387.74250000000001</v>
      </c>
      <c r="I36" s="11">
        <v>387.38400000000001</v>
      </c>
      <c r="J36" s="11">
        <v>387.36919999999998</v>
      </c>
      <c r="K36" s="7"/>
    </row>
    <row r="37" spans="2:11" x14ac:dyDescent="0.2">
      <c r="B37" s="13" t="s">
        <v>6</v>
      </c>
      <c r="C37" s="13">
        <v>6.94903786040779</v>
      </c>
      <c r="D37" s="13">
        <v>-2.1122154029502598</v>
      </c>
      <c r="E37" s="13">
        <v>0.65754474820724995</v>
      </c>
      <c r="F37" s="88">
        <v>-3.06621103163973</v>
      </c>
      <c r="G37" s="13">
        <v>3.1111541177487601</v>
      </c>
      <c r="H37" s="13">
        <v>0.99441946346616705</v>
      </c>
      <c r="I37" s="13">
        <v>-0.36932047640645399</v>
      </c>
      <c r="J37" s="13">
        <v>-1.5281118343546399E-2</v>
      </c>
      <c r="K37" s="7"/>
    </row>
    <row r="38" spans="2:11" x14ac:dyDescent="0.2">
      <c r="B38" s="63"/>
      <c r="C38" s="11"/>
      <c r="D38" s="11"/>
      <c r="E38" s="11"/>
      <c r="F38" s="11"/>
      <c r="G38" s="11"/>
      <c r="H38" s="11"/>
      <c r="I38" s="11"/>
      <c r="J38" s="11"/>
    </row>
    <row r="39" spans="2:11" x14ac:dyDescent="0.2">
      <c r="B39" s="129" t="s">
        <v>29</v>
      </c>
      <c r="C39" s="120"/>
      <c r="D39" s="120"/>
      <c r="E39" s="120"/>
      <c r="F39" s="120"/>
      <c r="G39" s="120"/>
      <c r="H39" s="120"/>
      <c r="I39" s="120"/>
      <c r="J39" s="120"/>
    </row>
    <row r="40" spans="2:11" x14ac:dyDescent="0.2">
      <c r="B40" s="8"/>
      <c r="C40" s="130" t="s">
        <v>3</v>
      </c>
      <c r="D40" s="130"/>
      <c r="E40" s="130"/>
      <c r="F40" s="131"/>
      <c r="G40" s="132" t="s">
        <v>4</v>
      </c>
      <c r="H40" s="130"/>
      <c r="I40" s="130"/>
      <c r="J40" s="130"/>
    </row>
    <row r="41" spans="2:11" ht="12.75" customHeight="1" x14ac:dyDescent="0.2">
      <c r="B41" s="1"/>
      <c r="C41" s="10" t="s">
        <v>62</v>
      </c>
      <c r="D41" s="10" t="s">
        <v>63</v>
      </c>
      <c r="E41" s="10" t="s">
        <v>66</v>
      </c>
      <c r="F41" s="21" t="s">
        <v>67</v>
      </c>
      <c r="G41" s="10" t="s">
        <v>68</v>
      </c>
      <c r="H41" s="10" t="s">
        <v>72</v>
      </c>
      <c r="I41" s="10" t="s">
        <v>73</v>
      </c>
      <c r="J41" s="10" t="s">
        <v>75</v>
      </c>
    </row>
    <row r="42" spans="2:11" x14ac:dyDescent="0.2">
      <c r="B42" s="63" t="s">
        <v>22</v>
      </c>
      <c r="C42" s="93">
        <v>3179.91</v>
      </c>
      <c r="D42" s="93">
        <v>3185.5059999999999</v>
      </c>
      <c r="E42" s="93">
        <v>3169.0569999999998</v>
      </c>
      <c r="F42" s="95">
        <v>3162.991</v>
      </c>
      <c r="G42" s="11">
        <v>3141.4549999999999</v>
      </c>
      <c r="H42" s="93">
        <v>3152.1109999999999</v>
      </c>
      <c r="I42" s="93">
        <v>3154.4209999999998</v>
      </c>
      <c r="J42" s="93">
        <v>3157.8049999999998</v>
      </c>
    </row>
    <row r="43" spans="2:11" x14ac:dyDescent="0.2">
      <c r="B43" s="12" t="s">
        <v>6</v>
      </c>
      <c r="C43" s="11">
        <v>1.0465702577276299</v>
      </c>
      <c r="D43" s="11">
        <v>0.70577960812601104</v>
      </c>
      <c r="E43" s="11">
        <v>-2.0495370536606798</v>
      </c>
      <c r="F43" s="83">
        <v>-0.76345808972939599</v>
      </c>
      <c r="G43" s="11">
        <v>-2.6958087431985902</v>
      </c>
      <c r="H43" s="11">
        <v>1.3637427727015401</v>
      </c>
      <c r="I43" s="11">
        <v>0.29345927717616599</v>
      </c>
      <c r="J43" s="11">
        <v>0.42980303861923602</v>
      </c>
    </row>
    <row r="44" spans="2:11" x14ac:dyDescent="0.2">
      <c r="B44" s="63" t="s">
        <v>23</v>
      </c>
      <c r="C44" s="93">
        <v>3085.55</v>
      </c>
      <c r="D44" s="93">
        <v>3087.1289999999999</v>
      </c>
      <c r="E44" s="93">
        <v>3065.6170000000002</v>
      </c>
      <c r="F44" s="94">
        <v>3060.26</v>
      </c>
      <c r="G44" s="93">
        <v>3043.9920000000002</v>
      </c>
      <c r="H44" s="93">
        <v>3041.2779999999998</v>
      </c>
      <c r="I44" s="93">
        <v>3040.8040000000001</v>
      </c>
      <c r="J44" s="93">
        <v>3042.393</v>
      </c>
    </row>
    <row r="45" spans="2:11" x14ac:dyDescent="0.2">
      <c r="B45" s="12" t="s">
        <v>6</v>
      </c>
      <c r="C45" s="11">
        <v>0.88155712096296102</v>
      </c>
      <c r="D45" s="11">
        <v>0.20485326379309199</v>
      </c>
      <c r="E45" s="11">
        <v>-2.7583155822998</v>
      </c>
      <c r="F45" s="83">
        <v>-0.69714837162129195</v>
      </c>
      <c r="G45" s="11">
        <v>-2.1094600847485099</v>
      </c>
      <c r="H45" s="11">
        <v>-0.35616026382404498</v>
      </c>
      <c r="I45" s="11">
        <v>-6.2327639660697501E-2</v>
      </c>
      <c r="J45" s="11">
        <v>0.20918756404319999</v>
      </c>
    </row>
    <row r="46" spans="2:11" x14ac:dyDescent="0.2">
      <c r="B46" s="96" t="s">
        <v>24</v>
      </c>
      <c r="C46" s="13">
        <v>2.9666670000000002</v>
      </c>
      <c r="D46" s="13">
        <v>3.1</v>
      </c>
      <c r="E46" s="13">
        <v>3.2</v>
      </c>
      <c r="F46" s="88">
        <v>3.266667</v>
      </c>
      <c r="G46" s="13">
        <v>3.362924</v>
      </c>
      <c r="H46" s="13">
        <v>3.5161609999999999</v>
      </c>
      <c r="I46" s="13">
        <v>3.6018330000000001</v>
      </c>
      <c r="J46" s="13">
        <v>3.6548289999999999</v>
      </c>
    </row>
    <row r="48" spans="2:11" x14ac:dyDescent="0.2">
      <c r="B48" s="3" t="s">
        <v>25</v>
      </c>
      <c r="G48" s="7"/>
    </row>
  </sheetData>
  <mergeCells count="8">
    <mergeCell ref="B2:J2"/>
    <mergeCell ref="C6:F6"/>
    <mergeCell ref="G6:J6"/>
    <mergeCell ref="B39:J39"/>
    <mergeCell ref="C40:F40"/>
    <mergeCell ref="G40:J40"/>
    <mergeCell ref="B5:J5"/>
    <mergeCell ref="B4:J4"/>
  </mergeCells>
  <phoneticPr fontId="11" type="noConversion"/>
  <printOptions horizontalCentered="1"/>
  <pageMargins left="0.25" right="0.25" top="0.75" bottom="0.75" header="0.3" footer="0.3"/>
  <pageSetup scale="93" fitToHeight="0" orientation="portrait" r:id="rId1"/>
  <headerFooter>
    <oddHeader>&amp;L&amp;"Times New Roman,Regular"ECONOMIC OUTLOOK - WISCONSIN&amp;R&amp;"Times New Roman,Regular"November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BDD83-88BC-4475-9403-532EF90601AC}">
  <sheetPr>
    <tabColor theme="3" tint="0.79998168889431442"/>
    <pageSetUpPr fitToPage="1"/>
  </sheetPr>
  <dimension ref="B1:J48"/>
  <sheetViews>
    <sheetView showGridLines="0" zoomScale="90" zoomScaleNormal="90" zoomScaleSheetLayoutView="80" zoomScalePageLayoutView="118" workbookViewId="0">
      <selection activeCell="B4" sqref="B4:J4"/>
    </sheetView>
  </sheetViews>
  <sheetFormatPr defaultColWidth="9.140625" defaultRowHeight="12.75" x14ac:dyDescent="0.2"/>
  <cols>
    <col min="1" max="1" width="9.140625" style="5"/>
    <col min="2" max="2" width="28.5703125" style="5" customWidth="1"/>
    <col min="3" max="10" width="9.140625" style="5" customWidth="1"/>
    <col min="11" max="16384" width="9.140625" style="5"/>
  </cols>
  <sheetData>
    <row r="1" spans="2:10" x14ac:dyDescent="0.2">
      <c r="B1" s="3"/>
      <c r="C1" s="3"/>
      <c r="D1" s="3"/>
      <c r="E1" s="3"/>
      <c r="F1" s="3"/>
      <c r="G1" s="3"/>
      <c r="H1" s="3"/>
      <c r="I1" s="3"/>
      <c r="J1" s="3"/>
    </row>
    <row r="2" spans="2:10" x14ac:dyDescent="0.2">
      <c r="B2" s="137" t="s">
        <v>26</v>
      </c>
      <c r="C2" s="137"/>
      <c r="D2" s="137"/>
      <c r="E2" s="137"/>
      <c r="F2" s="137"/>
      <c r="G2" s="137"/>
      <c r="H2" s="137"/>
      <c r="I2" s="137"/>
      <c r="J2" s="137"/>
    </row>
    <row r="3" spans="2:10" x14ac:dyDescent="0.2">
      <c r="B3" s="23"/>
      <c r="C3" s="23"/>
      <c r="D3" s="23"/>
      <c r="E3" s="23"/>
      <c r="F3" s="23"/>
      <c r="G3" s="23"/>
      <c r="H3" s="23"/>
      <c r="I3" s="23"/>
      <c r="J3" s="23"/>
    </row>
    <row r="4" spans="2:10" x14ac:dyDescent="0.2">
      <c r="B4" s="137" t="s">
        <v>30</v>
      </c>
      <c r="C4" s="137"/>
      <c r="D4" s="137"/>
      <c r="E4" s="137"/>
      <c r="F4" s="137"/>
      <c r="G4" s="137"/>
      <c r="H4" s="137"/>
      <c r="I4" s="137"/>
      <c r="J4" s="137"/>
    </row>
    <row r="5" spans="2:10" x14ac:dyDescent="0.2">
      <c r="B5" s="138" t="s">
        <v>31</v>
      </c>
      <c r="C5" s="138"/>
      <c r="D5" s="138"/>
      <c r="E5" s="138"/>
      <c r="F5" s="138"/>
      <c r="G5" s="138"/>
      <c r="H5" s="138"/>
      <c r="I5" s="138"/>
      <c r="J5" s="138"/>
    </row>
    <row r="6" spans="2:10" x14ac:dyDescent="0.2">
      <c r="B6" s="8"/>
      <c r="C6" s="130" t="s">
        <v>3</v>
      </c>
      <c r="D6" s="130"/>
      <c r="E6" s="130"/>
      <c r="F6" s="131"/>
      <c r="G6" s="130" t="s">
        <v>4</v>
      </c>
      <c r="H6" s="130"/>
      <c r="I6" s="130"/>
      <c r="J6" s="130"/>
    </row>
    <row r="7" spans="2:10" x14ac:dyDescent="0.2">
      <c r="B7" s="1"/>
      <c r="C7" s="10" t="s">
        <v>62</v>
      </c>
      <c r="D7" s="10" t="s">
        <v>63</v>
      </c>
      <c r="E7" s="10" t="s">
        <v>66</v>
      </c>
      <c r="F7" s="21" t="s">
        <v>67</v>
      </c>
      <c r="G7" s="10" t="s">
        <v>68</v>
      </c>
      <c r="H7" s="10" t="s">
        <v>72</v>
      </c>
      <c r="I7" s="10" t="s">
        <v>73</v>
      </c>
      <c r="J7" s="10" t="s">
        <v>75</v>
      </c>
    </row>
    <row r="8" spans="2:10" ht="15" customHeight="1" x14ac:dyDescent="0.2">
      <c r="B8" s="11" t="s">
        <v>5</v>
      </c>
      <c r="C8" s="68">
        <v>3041.2</v>
      </c>
      <c r="D8" s="68">
        <v>3047.2669999999998</v>
      </c>
      <c r="E8" s="68">
        <v>3050.1</v>
      </c>
      <c r="F8" s="69">
        <v>3052.2330000000002</v>
      </c>
      <c r="G8" s="67">
        <v>3054.33</v>
      </c>
      <c r="H8" s="67">
        <v>3048.48</v>
      </c>
      <c r="I8" s="67">
        <v>3050.8319999999999</v>
      </c>
      <c r="J8" s="67">
        <v>3054.6849999999999</v>
      </c>
    </row>
    <row r="9" spans="2:10" x14ac:dyDescent="0.2">
      <c r="B9" s="38" t="s">
        <v>6</v>
      </c>
      <c r="C9" s="68">
        <v>0.539957624583142</v>
      </c>
      <c r="D9" s="68">
        <v>0.64184517442011901</v>
      </c>
      <c r="E9" s="68">
        <v>0.46995338676403198</v>
      </c>
      <c r="F9" s="69">
        <v>0.52365797822571103</v>
      </c>
      <c r="G9" s="67">
        <v>0.43173747205051899</v>
      </c>
      <c r="H9" s="67">
        <v>3.9806160733535302E-2</v>
      </c>
      <c r="I9" s="67">
        <v>2.3999213140557502E-2</v>
      </c>
      <c r="J9" s="67">
        <v>8.0334627140188297E-2</v>
      </c>
    </row>
    <row r="10" spans="2:10" ht="15" customHeight="1" x14ac:dyDescent="0.2">
      <c r="B10" s="47" t="s">
        <v>7</v>
      </c>
      <c r="C10" s="68">
        <v>2621.5329999999999</v>
      </c>
      <c r="D10" s="68">
        <v>2629.7669999999998</v>
      </c>
      <c r="E10" s="68">
        <v>2632.2</v>
      </c>
      <c r="F10" s="69">
        <v>2637.8330000000001</v>
      </c>
      <c r="G10" s="67">
        <v>2629.3110000000001</v>
      </c>
      <c r="H10" s="67">
        <v>2631.527</v>
      </c>
      <c r="I10" s="67">
        <v>2634.6289999999999</v>
      </c>
      <c r="J10" s="67">
        <v>2638.4929999999999</v>
      </c>
    </row>
    <row r="11" spans="2:10" x14ac:dyDescent="0.2">
      <c r="B11" s="47" t="s">
        <v>6</v>
      </c>
      <c r="C11" s="68">
        <v>0.18213314368455899</v>
      </c>
      <c r="D11" s="68">
        <v>0.47249178574155698</v>
      </c>
      <c r="E11" s="68">
        <v>0.42731781762686</v>
      </c>
      <c r="F11" s="69">
        <v>0.56166368037817704</v>
      </c>
      <c r="G11" s="67">
        <v>0.29669662750766401</v>
      </c>
      <c r="H11" s="67">
        <v>6.69260812840244E-2</v>
      </c>
      <c r="I11" s="67">
        <v>9.2280221867646603E-2</v>
      </c>
      <c r="J11" s="67">
        <v>2.5020537691355899E-2</v>
      </c>
    </row>
    <row r="12" spans="2:10" ht="15" customHeight="1" x14ac:dyDescent="0.2">
      <c r="B12" s="38" t="s">
        <v>8</v>
      </c>
      <c r="C12" s="68">
        <v>4.0333329999999998</v>
      </c>
      <c r="D12" s="68">
        <v>4.0999999999999996</v>
      </c>
      <c r="E12" s="68">
        <v>4.0999999999999996</v>
      </c>
      <c r="F12" s="69">
        <v>4.0999999999999996</v>
      </c>
      <c r="G12" s="67">
        <v>4.075024</v>
      </c>
      <c r="H12" s="67">
        <v>4.0817829999999997</v>
      </c>
      <c r="I12" s="67">
        <v>4.0968609999999996</v>
      </c>
      <c r="J12" s="67">
        <v>4.1338780000000002</v>
      </c>
    </row>
    <row r="13" spans="2:10" x14ac:dyDescent="0.2">
      <c r="B13" s="38" t="s">
        <v>6</v>
      </c>
      <c r="C13" s="68">
        <v>2.5423730968112599</v>
      </c>
      <c r="D13" s="68">
        <v>3.3613358519885601</v>
      </c>
      <c r="E13" s="68">
        <v>1.6529009630496601</v>
      </c>
      <c r="F13" s="69">
        <v>0.81966386724065998</v>
      </c>
      <c r="G13" s="67">
        <v>1.0336612424513401</v>
      </c>
      <c r="H13" s="67">
        <v>-0.44431707317072999</v>
      </c>
      <c r="I13" s="67">
        <v>-7.6560975609751794E-2</v>
      </c>
      <c r="J13" s="67">
        <v>0.82629268292684299</v>
      </c>
    </row>
    <row r="14" spans="2:10" ht="15" customHeight="1" x14ac:dyDescent="0.2">
      <c r="B14" s="38" t="s">
        <v>9</v>
      </c>
      <c r="C14" s="68">
        <v>141</v>
      </c>
      <c r="D14" s="68">
        <v>142.30000000000001</v>
      </c>
      <c r="E14" s="68">
        <v>141.86670000000001</v>
      </c>
      <c r="F14" s="69">
        <v>142.69999999999999</v>
      </c>
      <c r="G14" s="67">
        <v>143.1276</v>
      </c>
      <c r="H14" s="67">
        <v>142.8065</v>
      </c>
      <c r="I14" s="67">
        <v>142.84630000000001</v>
      </c>
      <c r="J14" s="67">
        <v>142.7876</v>
      </c>
    </row>
    <row r="15" spans="2:10" x14ac:dyDescent="0.2">
      <c r="B15" s="38" t="s">
        <v>6</v>
      </c>
      <c r="C15" s="68">
        <v>2.4709302325581302</v>
      </c>
      <c r="D15" s="68">
        <v>2.6695526695526799</v>
      </c>
      <c r="E15" s="68">
        <v>1.06862952537887</v>
      </c>
      <c r="F15" s="69">
        <v>2.0987116387523002</v>
      </c>
      <c r="G15" s="67">
        <v>1.5089361702127699</v>
      </c>
      <c r="H15" s="67">
        <v>0.35593815881938001</v>
      </c>
      <c r="I15" s="67">
        <v>0.69050735655371498</v>
      </c>
      <c r="J15" s="67">
        <v>6.1387526278910899E-2</v>
      </c>
    </row>
    <row r="16" spans="2:10" ht="15" customHeight="1" x14ac:dyDescent="0.2">
      <c r="B16" s="47" t="s">
        <v>10</v>
      </c>
      <c r="C16" s="68">
        <v>464.26670000000001</v>
      </c>
      <c r="D16" s="68">
        <v>464.66669999999999</v>
      </c>
      <c r="E16" s="68">
        <v>462.5333</v>
      </c>
      <c r="F16" s="69">
        <v>464.93329999999997</v>
      </c>
      <c r="G16" s="67">
        <v>463.43529999999998</v>
      </c>
      <c r="H16" s="67">
        <v>459.95609999999999</v>
      </c>
      <c r="I16" s="67">
        <v>457.49740000000003</v>
      </c>
      <c r="J16" s="67">
        <v>457.5265</v>
      </c>
    </row>
    <row r="17" spans="2:10" x14ac:dyDescent="0.2">
      <c r="B17" s="47" t="s">
        <v>6</v>
      </c>
      <c r="C17" s="68">
        <v>-2.6762492262070499</v>
      </c>
      <c r="D17" s="68">
        <v>-1.9069664344521799</v>
      </c>
      <c r="E17" s="68">
        <v>-1.7001984769197001</v>
      </c>
      <c r="F17" s="69">
        <v>-0.70477687084622398</v>
      </c>
      <c r="G17" s="67">
        <v>-0.17907810316786199</v>
      </c>
      <c r="H17" s="67">
        <v>-1.0137588942784099</v>
      </c>
      <c r="I17" s="67">
        <v>-1.08876485217388</v>
      </c>
      <c r="J17" s="67">
        <v>-1.5930887290714499</v>
      </c>
    </row>
    <row r="18" spans="2:10" ht="15" customHeight="1" x14ac:dyDescent="0.2">
      <c r="B18" s="47" t="s">
        <v>11</v>
      </c>
      <c r="C18" s="68">
        <v>553.76670000000001</v>
      </c>
      <c r="D18" s="68">
        <v>556.13329999999996</v>
      </c>
      <c r="E18" s="68">
        <v>555.53330000000005</v>
      </c>
      <c r="F18" s="69">
        <v>554.83330000000001</v>
      </c>
      <c r="G18" s="67">
        <v>554.45680000000004</v>
      </c>
      <c r="H18" s="67">
        <v>553.19159999999999</v>
      </c>
      <c r="I18" s="67">
        <v>551.73249999999996</v>
      </c>
      <c r="J18" s="67">
        <v>551.40470000000005</v>
      </c>
    </row>
    <row r="19" spans="2:10" x14ac:dyDescent="0.2">
      <c r="B19" s="47" t="s">
        <v>6</v>
      </c>
      <c r="C19" s="68">
        <v>-3.6103253137764697E-2</v>
      </c>
      <c r="D19" s="68">
        <v>0.312644300144304</v>
      </c>
      <c r="E19" s="68">
        <v>0.20441919191920199</v>
      </c>
      <c r="F19" s="69">
        <v>0.156435395845999</v>
      </c>
      <c r="G19" s="67">
        <v>0.124619266561176</v>
      </c>
      <c r="H19" s="67">
        <v>-0.52895591758306204</v>
      </c>
      <c r="I19" s="67">
        <v>-0.68417140790661901</v>
      </c>
      <c r="J19" s="67">
        <v>-0.61795137386310095</v>
      </c>
    </row>
    <row r="20" spans="2:10" ht="15" customHeight="1" x14ac:dyDescent="0.2">
      <c r="B20" s="47" t="s">
        <v>12</v>
      </c>
      <c r="C20" s="68">
        <v>47</v>
      </c>
      <c r="D20" s="68">
        <v>48.133330000000001</v>
      </c>
      <c r="E20" s="68">
        <v>48.433329999999998</v>
      </c>
      <c r="F20" s="69">
        <v>47.866669999999999</v>
      </c>
      <c r="G20" s="67">
        <v>46.821289999999998</v>
      </c>
      <c r="H20" s="67">
        <v>46.809080000000002</v>
      </c>
      <c r="I20" s="67">
        <v>46.986559999999997</v>
      </c>
      <c r="J20" s="67">
        <v>47.241</v>
      </c>
    </row>
    <row r="21" spans="2:10" x14ac:dyDescent="0.2">
      <c r="B21" s="47" t="s">
        <v>6</v>
      </c>
      <c r="C21" s="68">
        <v>-1.32959421480715</v>
      </c>
      <c r="D21" s="68">
        <v>1.26227217827996</v>
      </c>
      <c r="E21" s="68">
        <v>1.82199006152836</v>
      </c>
      <c r="F21" s="69">
        <v>1.12677472723765</v>
      </c>
      <c r="G21" s="67">
        <v>-0.38023404255319498</v>
      </c>
      <c r="H21" s="67">
        <v>-2.7512121018844899</v>
      </c>
      <c r="I21" s="67">
        <v>-2.9871371636020001</v>
      </c>
      <c r="J21" s="67">
        <v>-1.3071099368307799</v>
      </c>
    </row>
    <row r="22" spans="2:10" ht="15" customHeight="1" x14ac:dyDescent="0.2">
      <c r="B22" s="47" t="s">
        <v>13</v>
      </c>
      <c r="C22" s="68">
        <v>159.36670000000001</v>
      </c>
      <c r="D22" s="68">
        <v>158.5</v>
      </c>
      <c r="E22" s="68">
        <v>158.33330000000001</v>
      </c>
      <c r="F22" s="69">
        <v>159.0667</v>
      </c>
      <c r="G22" s="67">
        <v>160.13140000000001</v>
      </c>
      <c r="H22" s="67">
        <v>160.10040000000001</v>
      </c>
      <c r="I22" s="67">
        <v>160.78550000000001</v>
      </c>
      <c r="J22" s="67">
        <v>161.053</v>
      </c>
    </row>
    <row r="23" spans="2:10" x14ac:dyDescent="0.2">
      <c r="B23" s="47" t="s">
        <v>6</v>
      </c>
      <c r="C23" s="68">
        <v>-0.478726161266884</v>
      </c>
      <c r="D23" s="68">
        <v>-0.95811309271257505</v>
      </c>
      <c r="E23" s="68">
        <v>-0.83511464820152903</v>
      </c>
      <c r="F23" s="69">
        <v>-0.33414786967418397</v>
      </c>
      <c r="G23" s="67">
        <v>0.479836753851348</v>
      </c>
      <c r="H23" s="67">
        <v>1.00971608832807</v>
      </c>
      <c r="I23" s="67">
        <v>1.5487582207912101</v>
      </c>
      <c r="J23" s="67">
        <v>1.2487214482980999</v>
      </c>
    </row>
    <row r="24" spans="2:10" ht="15" customHeight="1" x14ac:dyDescent="0.2">
      <c r="B24" s="47" t="s">
        <v>14</v>
      </c>
      <c r="C24" s="68">
        <v>330.0333</v>
      </c>
      <c r="D24" s="68">
        <v>331.3</v>
      </c>
      <c r="E24" s="68">
        <v>333.83330000000001</v>
      </c>
      <c r="F24" s="69">
        <v>330.8</v>
      </c>
      <c r="G24" s="67">
        <v>327.9545</v>
      </c>
      <c r="H24" s="67">
        <v>326.9212</v>
      </c>
      <c r="I24" s="67">
        <v>326.04000000000002</v>
      </c>
      <c r="J24" s="67">
        <v>324.13330000000002</v>
      </c>
    </row>
    <row r="25" spans="2:10" x14ac:dyDescent="0.2">
      <c r="B25" s="47" t="s">
        <v>6</v>
      </c>
      <c r="C25" s="68">
        <v>-0.61234685682124401</v>
      </c>
      <c r="D25" s="68">
        <v>0.38380975495504399</v>
      </c>
      <c r="E25" s="68">
        <v>1.24342915926296</v>
      </c>
      <c r="F25" s="69">
        <v>0.212056952438644</v>
      </c>
      <c r="G25" s="67">
        <v>-0.62987583374162204</v>
      </c>
      <c r="H25" s="67">
        <v>-1.3217023845457301</v>
      </c>
      <c r="I25" s="67">
        <v>-2.3344885006977898</v>
      </c>
      <c r="J25" s="67">
        <v>-2.0153264812575502</v>
      </c>
    </row>
    <row r="26" spans="2:10" ht="15" customHeight="1" x14ac:dyDescent="0.2">
      <c r="B26" s="47" t="s">
        <v>15</v>
      </c>
      <c r="C26" s="68">
        <v>486.5</v>
      </c>
      <c r="D26" s="68">
        <v>488</v>
      </c>
      <c r="E26" s="68">
        <v>491.1</v>
      </c>
      <c r="F26" s="69">
        <v>493.9</v>
      </c>
      <c r="G26" s="67">
        <v>497.97640000000001</v>
      </c>
      <c r="H26" s="67">
        <v>499.31110000000001</v>
      </c>
      <c r="I26" s="67">
        <v>502.62200000000001</v>
      </c>
      <c r="J26" s="67">
        <v>506.2878</v>
      </c>
    </row>
    <row r="27" spans="2:10" x14ac:dyDescent="0.2">
      <c r="B27" s="47" t="s">
        <v>6</v>
      </c>
      <c r="C27" s="68">
        <v>2.5505902192242802</v>
      </c>
      <c r="D27" s="68">
        <v>2.1276666988257098</v>
      </c>
      <c r="E27" s="68">
        <v>1.9443746155808701</v>
      </c>
      <c r="F27" s="69">
        <v>2.0313936075338299</v>
      </c>
      <c r="G27" s="67">
        <v>2.35897225077081</v>
      </c>
      <c r="H27" s="67">
        <v>2.3178483606557299</v>
      </c>
      <c r="I27" s="67">
        <v>2.3461616778660099</v>
      </c>
      <c r="J27" s="67">
        <v>2.5081595464669002</v>
      </c>
    </row>
    <row r="28" spans="2:10" ht="15" customHeight="1" x14ac:dyDescent="0.2">
      <c r="B28" s="47" t="s">
        <v>16</v>
      </c>
      <c r="C28" s="68">
        <v>288.39999999999998</v>
      </c>
      <c r="D28" s="68">
        <v>288.2</v>
      </c>
      <c r="E28" s="68">
        <v>287.16669999999999</v>
      </c>
      <c r="F28" s="69">
        <v>290.16669999999999</v>
      </c>
      <c r="G28" s="67">
        <v>290.06689999999998</v>
      </c>
      <c r="H28" s="67">
        <v>289.86270000000002</v>
      </c>
      <c r="I28" s="67">
        <v>292.41250000000002</v>
      </c>
      <c r="J28" s="67">
        <v>294.26510000000002</v>
      </c>
    </row>
    <row r="29" spans="2:10" x14ac:dyDescent="0.2">
      <c r="B29" s="47" t="s">
        <v>6</v>
      </c>
      <c r="C29" s="68">
        <v>1.07477816294137</v>
      </c>
      <c r="D29" s="68">
        <v>0.78096505642088998</v>
      </c>
      <c r="E29" s="68">
        <v>0.10457818910316601</v>
      </c>
      <c r="F29" s="69">
        <v>0.218765855257396</v>
      </c>
      <c r="G29" s="67">
        <v>0.57798196948681801</v>
      </c>
      <c r="H29" s="67">
        <v>0.57692574600971502</v>
      </c>
      <c r="I29" s="67">
        <v>1.8267438390314901</v>
      </c>
      <c r="J29" s="67">
        <v>1.4124294758840401</v>
      </c>
    </row>
    <row r="30" spans="2:10" ht="15" customHeight="1" x14ac:dyDescent="0.2">
      <c r="B30" s="47" t="s">
        <v>17</v>
      </c>
      <c r="C30" s="68">
        <v>147.16669999999999</v>
      </c>
      <c r="D30" s="68">
        <v>148.4333</v>
      </c>
      <c r="E30" s="68">
        <v>149.30000000000001</v>
      </c>
      <c r="F30" s="69">
        <v>149.4667</v>
      </c>
      <c r="G30" s="67">
        <v>149.0787</v>
      </c>
      <c r="H30" s="67">
        <v>148.48679999999999</v>
      </c>
      <c r="I30" s="67">
        <v>149.60929999999999</v>
      </c>
      <c r="J30" s="67">
        <v>149.66030000000001</v>
      </c>
    </row>
    <row r="31" spans="2:10" x14ac:dyDescent="0.2">
      <c r="B31" s="47" t="s">
        <v>6</v>
      </c>
      <c r="C31" s="68">
        <v>1.7281102008962701</v>
      </c>
      <c r="D31" s="68">
        <v>2.1330280121623701</v>
      </c>
      <c r="E31" s="68">
        <v>2.1902806297056898</v>
      </c>
      <c r="F31" s="69">
        <v>2.0715233488557598</v>
      </c>
      <c r="G31" s="67">
        <v>1.2992069537470099</v>
      </c>
      <c r="H31" s="67">
        <v>3.6043125093887497E-2</v>
      </c>
      <c r="I31" s="67">
        <v>0.207166778298706</v>
      </c>
      <c r="J31" s="67">
        <v>0.12952717896361701</v>
      </c>
    </row>
    <row r="32" spans="2:10" ht="15" customHeight="1" x14ac:dyDescent="0.2">
      <c r="B32" s="47" t="s">
        <v>18</v>
      </c>
      <c r="C32" s="68">
        <v>419.66669999999999</v>
      </c>
      <c r="D32" s="68">
        <v>417.5</v>
      </c>
      <c r="E32" s="68">
        <v>417.9</v>
      </c>
      <c r="F32" s="69">
        <v>414.4</v>
      </c>
      <c r="G32" s="67">
        <v>417.20620000000002</v>
      </c>
      <c r="H32" s="67">
        <v>416.95240000000001</v>
      </c>
      <c r="I32" s="67">
        <v>416.20330000000001</v>
      </c>
      <c r="J32" s="67">
        <v>416.19229999999999</v>
      </c>
    </row>
    <row r="33" spans="2:10" x14ac:dyDescent="0.2">
      <c r="B33" s="47" t="s">
        <v>6</v>
      </c>
      <c r="C33" s="68">
        <v>2.83428081352608</v>
      </c>
      <c r="D33" s="68">
        <v>1.7217657534123101</v>
      </c>
      <c r="E33" s="68">
        <v>0.73926080669028904</v>
      </c>
      <c r="F33" s="69">
        <v>0.28233445852499101</v>
      </c>
      <c r="G33" s="67">
        <v>-0.58629860315340099</v>
      </c>
      <c r="H33" s="67">
        <v>-0.131161676646707</v>
      </c>
      <c r="I33" s="67">
        <v>-0.40600622158409799</v>
      </c>
      <c r="J33" s="67">
        <v>0.432504826254831</v>
      </c>
    </row>
    <row r="34" spans="2:10" ht="15" customHeight="1" x14ac:dyDescent="0.2">
      <c r="B34" s="47" t="s">
        <v>19</v>
      </c>
      <c r="C34" s="68">
        <v>31.4</v>
      </c>
      <c r="D34" s="68">
        <v>31.3</v>
      </c>
      <c r="E34" s="68">
        <v>31.066669999999998</v>
      </c>
      <c r="F34" s="69">
        <v>30.566669999999998</v>
      </c>
      <c r="G34" s="67">
        <v>30.421790000000001</v>
      </c>
      <c r="H34" s="67">
        <v>29.209959999999999</v>
      </c>
      <c r="I34" s="67">
        <v>28.819269999999999</v>
      </c>
      <c r="J34" s="67">
        <v>28.823129999999999</v>
      </c>
    </row>
    <row r="35" spans="2:10" x14ac:dyDescent="0.2">
      <c r="B35" s="38" t="s">
        <v>6</v>
      </c>
      <c r="C35" s="68">
        <v>2.7262701498069499</v>
      </c>
      <c r="D35" s="68">
        <v>1.07641538467002</v>
      </c>
      <c r="E35" s="68">
        <v>-0.95642922885981196</v>
      </c>
      <c r="F35" s="69">
        <v>-2.75713708983427</v>
      </c>
      <c r="G35" s="67">
        <v>-3.1153184713375701</v>
      </c>
      <c r="H35" s="67">
        <v>-6.6774440894568698</v>
      </c>
      <c r="I35" s="67">
        <v>-7.2341193954807501</v>
      </c>
      <c r="J35" s="67">
        <v>-5.7040560846176502</v>
      </c>
    </row>
    <row r="36" spans="2:10" ht="15" customHeight="1" x14ac:dyDescent="0.2">
      <c r="B36" s="47" t="s">
        <v>20</v>
      </c>
      <c r="C36" s="68">
        <v>388.26670000000001</v>
      </c>
      <c r="D36" s="68">
        <v>386.2</v>
      </c>
      <c r="E36" s="68">
        <v>386.83330000000001</v>
      </c>
      <c r="F36" s="69">
        <v>383.83330000000001</v>
      </c>
      <c r="G36" s="67">
        <v>386.78449999999998</v>
      </c>
      <c r="H36" s="67">
        <v>387.74250000000001</v>
      </c>
      <c r="I36" s="67">
        <v>387.38400000000001</v>
      </c>
      <c r="J36" s="67">
        <v>387.36919999999998</v>
      </c>
    </row>
    <row r="37" spans="2:10" x14ac:dyDescent="0.2">
      <c r="B37" s="50" t="s">
        <v>6</v>
      </c>
      <c r="C37" s="70">
        <v>2.8430339787245398</v>
      </c>
      <c r="D37" s="70">
        <v>1.7744112988043299</v>
      </c>
      <c r="E37" s="70">
        <v>0.87793803216811295</v>
      </c>
      <c r="F37" s="71">
        <v>0.53255631220534505</v>
      </c>
      <c r="G37" s="70">
        <v>-0.38174790678676601</v>
      </c>
      <c r="H37" s="70">
        <v>0.399404453650964</v>
      </c>
      <c r="I37" s="70">
        <v>0.14236106353822101</v>
      </c>
      <c r="J37" s="70">
        <v>0.92120720114694499</v>
      </c>
    </row>
    <row r="38" spans="2:10" x14ac:dyDescent="0.2">
      <c r="B38" s="52"/>
      <c r="C38" s="47"/>
      <c r="D38" s="47"/>
      <c r="E38" s="47"/>
      <c r="F38" s="47"/>
      <c r="G38" s="47"/>
      <c r="H38" s="47"/>
      <c r="I38" s="47"/>
      <c r="J38" s="47"/>
    </row>
    <row r="39" spans="2:10" x14ac:dyDescent="0.2">
      <c r="B39" s="139" t="s">
        <v>32</v>
      </c>
      <c r="C39" s="140"/>
      <c r="D39" s="140"/>
      <c r="E39" s="140"/>
      <c r="F39" s="140"/>
      <c r="G39" s="140"/>
      <c r="H39" s="140"/>
      <c r="I39" s="140"/>
      <c r="J39" s="140"/>
    </row>
    <row r="40" spans="2:10" x14ac:dyDescent="0.2">
      <c r="B40" s="36"/>
      <c r="C40" s="134" t="s">
        <v>3</v>
      </c>
      <c r="D40" s="134"/>
      <c r="E40" s="134"/>
      <c r="F40" s="135"/>
      <c r="G40" s="136" t="s">
        <v>4</v>
      </c>
      <c r="H40" s="134"/>
      <c r="I40" s="134"/>
      <c r="J40" s="134"/>
    </row>
    <row r="41" spans="2:10" ht="12.75" customHeight="1" x14ac:dyDescent="0.2">
      <c r="B41" s="37"/>
      <c r="C41" s="10" t="s">
        <v>62</v>
      </c>
      <c r="D41" s="10" t="s">
        <v>63</v>
      </c>
      <c r="E41" s="10" t="s">
        <v>66</v>
      </c>
      <c r="F41" s="21" t="s">
        <v>67</v>
      </c>
      <c r="G41" s="10" t="s">
        <v>68</v>
      </c>
      <c r="H41" s="10" t="s">
        <v>72</v>
      </c>
      <c r="I41" s="10" t="s">
        <v>73</v>
      </c>
      <c r="J41" s="10" t="s">
        <v>75</v>
      </c>
    </row>
    <row r="42" spans="2:10" x14ac:dyDescent="0.2">
      <c r="B42" s="52" t="s">
        <v>22</v>
      </c>
      <c r="C42" s="48">
        <v>3179.91</v>
      </c>
      <c r="D42" s="48">
        <v>3185.5059999999999</v>
      </c>
      <c r="E42" s="48">
        <v>3169.0569999999998</v>
      </c>
      <c r="F42" s="53">
        <v>3162.991</v>
      </c>
      <c r="G42" s="47">
        <v>3141.4549999999999</v>
      </c>
      <c r="H42" s="48">
        <v>3152.1109999999999</v>
      </c>
      <c r="I42" s="48">
        <v>3154.4209999999998</v>
      </c>
      <c r="J42" s="48">
        <v>3157.8049999999998</v>
      </c>
    </row>
    <row r="43" spans="2:10" x14ac:dyDescent="0.2">
      <c r="B43" s="38" t="s">
        <v>6</v>
      </c>
      <c r="C43" s="47">
        <v>0.76204243469530897</v>
      </c>
      <c r="D43" s="47">
        <v>0.74348584138441698</v>
      </c>
      <c r="E43" s="47">
        <v>0.13027127895872601</v>
      </c>
      <c r="F43" s="39">
        <v>-0.27282380998623301</v>
      </c>
      <c r="G43" s="47">
        <v>-1.2093109553415</v>
      </c>
      <c r="H43" s="47">
        <v>-1.04834208442865</v>
      </c>
      <c r="I43" s="47">
        <v>-0.46184085675959802</v>
      </c>
      <c r="J43" s="47">
        <v>-0.16395873399577199</v>
      </c>
    </row>
    <row r="44" spans="2:10" x14ac:dyDescent="0.2">
      <c r="B44" s="52" t="s">
        <v>23</v>
      </c>
      <c r="C44" s="48">
        <v>3085.55</v>
      </c>
      <c r="D44" s="48">
        <v>3087.1289999999999</v>
      </c>
      <c r="E44" s="48">
        <v>3065.6170000000002</v>
      </c>
      <c r="F44" s="49">
        <v>3060.26</v>
      </c>
      <c r="G44" s="48">
        <v>3043.9920000000002</v>
      </c>
      <c r="H44" s="48">
        <v>3041.2779999999998</v>
      </c>
      <c r="I44" s="48">
        <v>3040.8040000000001</v>
      </c>
      <c r="J44" s="48">
        <v>3042.393</v>
      </c>
    </row>
    <row r="45" spans="2:10" x14ac:dyDescent="0.2">
      <c r="B45" s="38" t="s">
        <v>6</v>
      </c>
      <c r="C45" s="47">
        <v>0.74630398802622</v>
      </c>
      <c r="D45" s="47">
        <v>0.57767027931860904</v>
      </c>
      <c r="E45" s="47">
        <v>-0.26858624282784999</v>
      </c>
      <c r="F45" s="39">
        <v>-0.60176296703863197</v>
      </c>
      <c r="G45" s="47">
        <v>-1.3468587447942799</v>
      </c>
      <c r="H45" s="47">
        <v>-1.48523109983418</v>
      </c>
      <c r="I45" s="47">
        <v>-0.80939660759970999</v>
      </c>
      <c r="J45" s="47">
        <v>-0.58383928162967202</v>
      </c>
    </row>
    <row r="46" spans="2:10" x14ac:dyDescent="0.2">
      <c r="B46" s="54" t="s">
        <v>24</v>
      </c>
      <c r="C46" s="50">
        <v>2.9666670000000002</v>
      </c>
      <c r="D46" s="50">
        <v>3.1</v>
      </c>
      <c r="E46" s="50">
        <v>3.2</v>
      </c>
      <c r="F46" s="51">
        <v>3.266667</v>
      </c>
      <c r="G46" s="50">
        <v>3.362924</v>
      </c>
      <c r="H46" s="50">
        <v>3.5161609999999999</v>
      </c>
      <c r="I46" s="50">
        <v>3.6018330000000001</v>
      </c>
      <c r="J46" s="50">
        <v>3.6548289999999999</v>
      </c>
    </row>
    <row r="47" spans="2:10" x14ac:dyDescent="0.2">
      <c r="B47" s="35"/>
      <c r="C47" s="35"/>
      <c r="D47" s="35"/>
      <c r="E47" s="35"/>
      <c r="F47" s="35"/>
      <c r="G47" s="35"/>
      <c r="H47" s="35"/>
      <c r="I47" s="35"/>
      <c r="J47" s="35"/>
    </row>
    <row r="48" spans="2:10" x14ac:dyDescent="0.2">
      <c r="B48" s="35" t="s">
        <v>25</v>
      </c>
      <c r="C48" s="35"/>
      <c r="D48" s="35"/>
      <c r="E48" s="35"/>
      <c r="F48" s="35"/>
      <c r="G48" s="47"/>
      <c r="H48" s="35"/>
      <c r="I48" s="35"/>
      <c r="J48" s="35"/>
    </row>
  </sheetData>
  <mergeCells count="8">
    <mergeCell ref="C40:F40"/>
    <mergeCell ref="G40:J40"/>
    <mergeCell ref="B2:J2"/>
    <mergeCell ref="B4:J4"/>
    <mergeCell ref="B5:J5"/>
    <mergeCell ref="C6:F6"/>
    <mergeCell ref="G6:J6"/>
    <mergeCell ref="B39:J39"/>
  </mergeCells>
  <printOptions horizontalCentered="1"/>
  <pageMargins left="0.25" right="0.25" top="0.75" bottom="0.75" header="0.3" footer="0.3"/>
  <pageSetup scale="93" fitToHeight="0" orientation="portrait" r:id="rId1"/>
  <headerFooter>
    <oddHeader>&amp;L&amp;"Times New Roman,Regular"ECONOMIC OUTLOOK - WISCONSIN&amp;R&amp;"Times New Roman,Regular"November  2025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79998168889431442"/>
    <pageSetUpPr fitToPage="1"/>
  </sheetPr>
  <dimension ref="B2:K51"/>
  <sheetViews>
    <sheetView showGridLines="0" topLeftCell="B1" zoomScale="90" zoomScaleNormal="90" zoomScaleSheetLayoutView="106" zoomScalePageLayoutView="79" workbookViewId="0">
      <selection activeCell="B4" sqref="B4:J4"/>
    </sheetView>
  </sheetViews>
  <sheetFormatPr defaultColWidth="9.140625" defaultRowHeight="12.75" x14ac:dyDescent="0.2"/>
  <cols>
    <col min="1" max="1" width="9.140625" style="35"/>
    <col min="2" max="2" width="40.42578125" style="35" customWidth="1"/>
    <col min="3" max="10" width="9.140625" style="35" customWidth="1"/>
    <col min="11" max="11" width="4.5703125" style="35" customWidth="1"/>
    <col min="12" max="16384" width="9.140625" style="35"/>
  </cols>
  <sheetData>
    <row r="2" spans="2:10" x14ac:dyDescent="0.2">
      <c r="B2" s="116" t="s">
        <v>33</v>
      </c>
      <c r="C2" s="116"/>
      <c r="D2" s="116"/>
      <c r="E2" s="116"/>
      <c r="F2" s="116"/>
      <c r="G2" s="116"/>
      <c r="H2" s="116"/>
      <c r="I2" s="116"/>
      <c r="J2" s="116"/>
    </row>
    <row r="3" spans="2:10" x14ac:dyDescent="0.2">
      <c r="B3" s="64"/>
      <c r="C3" s="65"/>
      <c r="D3" s="65"/>
      <c r="E3" s="65"/>
      <c r="F3" s="65"/>
      <c r="G3" s="65"/>
      <c r="H3" s="65"/>
      <c r="I3" s="65"/>
      <c r="J3" s="65"/>
    </row>
    <row r="4" spans="2:10" x14ac:dyDescent="0.2">
      <c r="B4" s="116" t="s">
        <v>34</v>
      </c>
      <c r="C4" s="116"/>
      <c r="D4" s="116"/>
      <c r="E4" s="116"/>
      <c r="F4" s="116"/>
      <c r="G4" s="116"/>
      <c r="H4" s="116"/>
      <c r="I4" s="116"/>
      <c r="J4" s="116"/>
    </row>
    <row r="5" spans="2:10" x14ac:dyDescent="0.2">
      <c r="B5" s="143" t="s">
        <v>35</v>
      </c>
      <c r="C5" s="143"/>
      <c r="D5" s="143"/>
      <c r="E5" s="143"/>
      <c r="F5" s="143"/>
      <c r="G5" s="143"/>
      <c r="H5" s="143"/>
      <c r="I5" s="143"/>
      <c r="J5" s="143"/>
    </row>
    <row r="6" spans="2:10" ht="12.75" customHeight="1" x14ac:dyDescent="0.2">
      <c r="B6" s="8"/>
      <c r="C6" s="141" t="s">
        <v>3</v>
      </c>
      <c r="D6" s="141"/>
      <c r="E6" s="141"/>
      <c r="F6" s="142"/>
      <c r="G6" s="146" t="s">
        <v>4</v>
      </c>
      <c r="H6" s="141"/>
      <c r="I6" s="141"/>
      <c r="J6" s="141"/>
    </row>
    <row r="7" spans="2:10" ht="12.75" customHeight="1" x14ac:dyDescent="0.2">
      <c r="B7" s="1"/>
      <c r="C7" s="72">
        <v>2021</v>
      </c>
      <c r="D7" s="72">
        <v>2022</v>
      </c>
      <c r="E7" s="72">
        <v>2023</v>
      </c>
      <c r="F7" s="73">
        <v>2024</v>
      </c>
      <c r="G7" s="72">
        <v>2025</v>
      </c>
      <c r="H7" s="72">
        <v>2026</v>
      </c>
      <c r="I7" s="72">
        <v>2027</v>
      </c>
      <c r="J7" s="72">
        <v>2028</v>
      </c>
    </row>
    <row r="8" spans="2:10" x14ac:dyDescent="0.2">
      <c r="B8" s="4"/>
      <c r="C8" s="4"/>
      <c r="D8" s="4"/>
      <c r="E8" s="4"/>
      <c r="F8" s="74"/>
      <c r="G8" s="4"/>
      <c r="H8" s="4"/>
      <c r="I8" s="4"/>
      <c r="J8" s="4"/>
    </row>
    <row r="9" spans="2:10" x14ac:dyDescent="0.2">
      <c r="B9" s="75" t="s">
        <v>36</v>
      </c>
      <c r="C9" s="76">
        <v>357.005425</v>
      </c>
      <c r="D9" s="76">
        <v>365.05007499999999</v>
      </c>
      <c r="E9" s="76">
        <v>384.71974999999998</v>
      </c>
      <c r="F9" s="77">
        <v>403.88825000000003</v>
      </c>
      <c r="G9" s="76">
        <v>422.55990000000003</v>
      </c>
      <c r="H9" s="76">
        <v>442.45675</v>
      </c>
      <c r="I9" s="76">
        <v>463.37402500000002</v>
      </c>
      <c r="J9" s="76">
        <v>481.79784999999998</v>
      </c>
    </row>
    <row r="10" spans="2:10" x14ac:dyDescent="0.2">
      <c r="B10" s="75" t="s">
        <v>6</v>
      </c>
      <c r="C10" s="76">
        <v>9.0764595266413295</v>
      </c>
      <c r="D10" s="78">
        <v>2.2533691189706699</v>
      </c>
      <c r="E10" s="78">
        <v>5.3882128362800596</v>
      </c>
      <c r="F10" s="77">
        <v>4.9824580100189699</v>
      </c>
      <c r="G10" s="76">
        <v>4.6229743004407799</v>
      </c>
      <c r="H10" s="76">
        <v>4.7086460404785297</v>
      </c>
      <c r="I10" s="76">
        <v>4.7275298659134402</v>
      </c>
      <c r="J10" s="76">
        <v>3.97601591932133</v>
      </c>
    </row>
    <row r="11" spans="2:10" x14ac:dyDescent="0.2">
      <c r="B11" s="103" t="s">
        <v>37</v>
      </c>
      <c r="C11" s="76">
        <v>168.5069</v>
      </c>
      <c r="D11" s="76">
        <v>181.59517500000001</v>
      </c>
      <c r="E11" s="76">
        <v>189.46962500000001</v>
      </c>
      <c r="F11" s="77">
        <v>198.41335000000001</v>
      </c>
      <c r="G11" s="76">
        <v>207.247275</v>
      </c>
      <c r="H11" s="76">
        <v>217.24504999999999</v>
      </c>
      <c r="I11" s="76">
        <v>226.93289999999999</v>
      </c>
      <c r="J11" s="76">
        <v>236.22472500000001</v>
      </c>
    </row>
    <row r="12" spans="2:10" x14ac:dyDescent="0.2">
      <c r="B12" s="75" t="s">
        <v>6</v>
      </c>
      <c r="C12" s="76">
        <v>7.2838108832581998</v>
      </c>
      <c r="D12" s="78">
        <v>7.76720419163843</v>
      </c>
      <c r="E12" s="78">
        <v>4.3362660929730099</v>
      </c>
      <c r="F12" s="77">
        <v>4.7204004335786998</v>
      </c>
      <c r="G12" s="76">
        <v>4.4522835787007304</v>
      </c>
      <c r="H12" s="76">
        <v>4.8240803166169401</v>
      </c>
      <c r="I12" s="76">
        <v>4.4594111580447997</v>
      </c>
      <c r="J12" s="76">
        <v>4.0945252980065803</v>
      </c>
    </row>
    <row r="13" spans="2:10" x14ac:dyDescent="0.2">
      <c r="B13" s="75" t="s">
        <v>38</v>
      </c>
      <c r="C13" s="76">
        <v>41.290170000000003</v>
      </c>
      <c r="D13" s="76">
        <v>42.582867499999999</v>
      </c>
      <c r="E13" s="76">
        <v>44.813967499999997</v>
      </c>
      <c r="F13" s="77">
        <v>47.778579999999998</v>
      </c>
      <c r="G13" s="76">
        <v>49.94285</v>
      </c>
      <c r="H13" s="76">
        <v>52.383654999999997</v>
      </c>
      <c r="I13" s="76">
        <v>54.409574999999997</v>
      </c>
      <c r="J13" s="76">
        <v>56.522957499999997</v>
      </c>
    </row>
    <row r="14" spans="2:10" x14ac:dyDescent="0.2">
      <c r="B14" s="75" t="s">
        <v>6</v>
      </c>
      <c r="C14" s="76">
        <v>2.6516472022351598</v>
      </c>
      <c r="D14" s="78">
        <v>3.13076332696133</v>
      </c>
      <c r="E14" s="78">
        <v>5.2394310927980703</v>
      </c>
      <c r="F14" s="77">
        <v>6.6153761101379596</v>
      </c>
      <c r="G14" s="76">
        <v>4.5297913835028396</v>
      </c>
      <c r="H14" s="76">
        <v>4.8871960651023896</v>
      </c>
      <c r="I14" s="76">
        <v>3.8674659108838498</v>
      </c>
      <c r="J14" s="76">
        <v>3.88421063755781</v>
      </c>
    </row>
    <row r="15" spans="2:10" x14ac:dyDescent="0.2">
      <c r="B15" s="104" t="s">
        <v>39</v>
      </c>
      <c r="C15" s="76">
        <v>25.975738499999999</v>
      </c>
      <c r="D15" s="76">
        <v>24.548745</v>
      </c>
      <c r="E15" s="76">
        <v>25.200801999999999</v>
      </c>
      <c r="F15" s="77">
        <v>26.2807925</v>
      </c>
      <c r="G15" s="76">
        <v>27.40419975</v>
      </c>
      <c r="H15" s="76">
        <v>28.370808</v>
      </c>
      <c r="I15" s="76">
        <v>30.375571999999998</v>
      </c>
      <c r="J15" s="76">
        <v>31.524864749999999</v>
      </c>
    </row>
    <row r="16" spans="2:10" x14ac:dyDescent="0.2">
      <c r="B16" s="75" t="s">
        <v>6</v>
      </c>
      <c r="C16" s="76">
        <v>11.097088160742301</v>
      </c>
      <c r="D16" s="78">
        <v>-5.4935627720459097</v>
      </c>
      <c r="E16" s="78">
        <v>2.6561724438458798</v>
      </c>
      <c r="F16" s="77">
        <v>4.2855401982841501</v>
      </c>
      <c r="G16" s="76">
        <v>4.2746323194020999</v>
      </c>
      <c r="H16" s="76">
        <v>3.5272266981632998</v>
      </c>
      <c r="I16" s="76">
        <v>7.0662915204952901</v>
      </c>
      <c r="J16" s="76">
        <v>3.7836085852144699</v>
      </c>
    </row>
    <row r="17" spans="2:10" x14ac:dyDescent="0.2">
      <c r="B17" s="6" t="s">
        <v>40</v>
      </c>
      <c r="C17" s="76">
        <v>66.186300000000003</v>
      </c>
      <c r="D17" s="76">
        <v>70.474702500000006</v>
      </c>
      <c r="E17" s="76">
        <v>79.341309999999893</v>
      </c>
      <c r="F17" s="77">
        <v>82.9843975</v>
      </c>
      <c r="G17" s="76">
        <v>84.646477500000003</v>
      </c>
      <c r="H17" s="76">
        <v>88.568327499999995</v>
      </c>
      <c r="I17" s="76">
        <v>93.135942499999999</v>
      </c>
      <c r="J17" s="76">
        <v>96.9178</v>
      </c>
    </row>
    <row r="18" spans="2:10" x14ac:dyDescent="0.2">
      <c r="B18" s="75" t="s">
        <v>6</v>
      </c>
      <c r="C18" s="76">
        <v>11.8067963801054</v>
      </c>
      <c r="D18" s="78">
        <v>6.4792902760843303</v>
      </c>
      <c r="E18" s="78">
        <v>12.581262758789199</v>
      </c>
      <c r="F18" s="77">
        <v>4.5916654262451804</v>
      </c>
      <c r="G18" s="76">
        <v>2.0028825298153299</v>
      </c>
      <c r="H18" s="76">
        <v>4.6332111102910201</v>
      </c>
      <c r="I18" s="76">
        <v>5.1571652405878403</v>
      </c>
      <c r="J18" s="76">
        <v>4.0605779020274504</v>
      </c>
    </row>
    <row r="19" spans="2:10" x14ac:dyDescent="0.2">
      <c r="B19" s="75" t="s">
        <v>79</v>
      </c>
      <c r="C19" s="76">
        <v>22.254390000000001</v>
      </c>
      <c r="D19" s="76">
        <v>23.684750000000001</v>
      </c>
      <c r="E19" s="76">
        <v>27.395029999999998</v>
      </c>
      <c r="F19" s="77">
        <v>28.669029999999999</v>
      </c>
      <c r="G19" s="76">
        <v>29.361650000000001</v>
      </c>
      <c r="H19" s="76">
        <v>31.608979999999999</v>
      </c>
      <c r="I19" s="76">
        <v>35.470680000000002</v>
      </c>
      <c r="J19" s="76">
        <v>39.140590000000003</v>
      </c>
    </row>
    <row r="20" spans="2:10" x14ac:dyDescent="0.2">
      <c r="B20" s="75" t="s">
        <v>6</v>
      </c>
      <c r="C20" s="76">
        <v>-2.2933912871678301</v>
      </c>
      <c r="D20" s="78">
        <v>6.4273161385236701</v>
      </c>
      <c r="E20" s="78">
        <v>15.665269846631199</v>
      </c>
      <c r="F20" s="77">
        <v>4.6504785722081703</v>
      </c>
      <c r="G20" s="76">
        <v>2.4159171063687901</v>
      </c>
      <c r="H20" s="76">
        <v>7.6539635885585398</v>
      </c>
      <c r="I20" s="76">
        <v>12.217097799422801</v>
      </c>
      <c r="J20" s="76">
        <v>10.3463198337331</v>
      </c>
    </row>
    <row r="21" spans="2:10" x14ac:dyDescent="0.2">
      <c r="B21" s="75" t="s">
        <v>80</v>
      </c>
      <c r="C21" s="76">
        <v>32.123139999999999</v>
      </c>
      <c r="D21" s="76">
        <v>33.865920000000003</v>
      </c>
      <c r="E21" s="76">
        <v>36.94641</v>
      </c>
      <c r="F21" s="77">
        <v>38.09693</v>
      </c>
      <c r="G21" s="76">
        <v>38.378700000000002</v>
      </c>
      <c r="H21" s="76">
        <v>39.504019999999997</v>
      </c>
      <c r="I21" s="76">
        <v>40.045769999999997</v>
      </c>
      <c r="J21" s="76">
        <v>39.970730000000003</v>
      </c>
    </row>
    <row r="22" spans="2:10" x14ac:dyDescent="0.2">
      <c r="B22" s="75" t="s">
        <v>6</v>
      </c>
      <c r="C22" s="76">
        <v>28.199188975947401</v>
      </c>
      <c r="D22" s="78">
        <v>5.4253102280785903</v>
      </c>
      <c r="E22" s="78">
        <v>9.0961355840916092</v>
      </c>
      <c r="F22" s="77">
        <v>3.1140237982526502</v>
      </c>
      <c r="G22" s="76">
        <v>0.73961340191979197</v>
      </c>
      <c r="H22" s="76">
        <v>2.9321472587659101</v>
      </c>
      <c r="I22" s="76">
        <v>1.37137941910721</v>
      </c>
      <c r="J22" s="76">
        <v>-0.18738558404544001</v>
      </c>
    </row>
    <row r="23" spans="2:10" x14ac:dyDescent="0.2">
      <c r="B23" s="75" t="s">
        <v>81</v>
      </c>
      <c r="C23" s="76">
        <v>11.808770000000001</v>
      </c>
      <c r="D23" s="76">
        <v>12.92404</v>
      </c>
      <c r="E23" s="76">
        <v>14.99987</v>
      </c>
      <c r="F23" s="77">
        <v>16.218440000000001</v>
      </c>
      <c r="G23" s="76">
        <v>16.906130000000001</v>
      </c>
      <c r="H23" s="76">
        <v>17.45533</v>
      </c>
      <c r="I23" s="76">
        <v>17.619489999999999</v>
      </c>
      <c r="J23" s="76">
        <v>17.806480000000001</v>
      </c>
    </row>
    <row r="24" spans="2:10" x14ac:dyDescent="0.2">
      <c r="B24" s="75" t="s">
        <v>6</v>
      </c>
      <c r="C24" s="76">
        <v>3.9224469465091101</v>
      </c>
      <c r="D24" s="78">
        <v>9.4444213918977091</v>
      </c>
      <c r="E24" s="78">
        <v>16.061773253564599</v>
      </c>
      <c r="F24" s="77">
        <v>8.1238704068768701</v>
      </c>
      <c r="G24" s="76">
        <v>4.2401735308698001</v>
      </c>
      <c r="H24" s="76">
        <v>3.2485258305715101</v>
      </c>
      <c r="I24" s="76">
        <v>0.94045772838438002</v>
      </c>
      <c r="J24" s="76">
        <v>1.06126794816423</v>
      </c>
    </row>
    <row r="25" spans="2:10" x14ac:dyDescent="0.2">
      <c r="B25" s="75" t="s">
        <v>41</v>
      </c>
      <c r="C25" s="76">
        <v>77.738264999999998</v>
      </c>
      <c r="D25" s="76">
        <v>70.815732499999996</v>
      </c>
      <c r="E25" s="76">
        <v>72.344197500000007</v>
      </c>
      <c r="F25" s="77">
        <v>76.7711975</v>
      </c>
      <c r="G25" s="76">
        <v>82.861024999999998</v>
      </c>
      <c r="H25" s="76">
        <v>86.158709999999999</v>
      </c>
      <c r="I25" s="76">
        <v>89.506332499999999</v>
      </c>
      <c r="J25" s="76">
        <v>92.6652725</v>
      </c>
    </row>
    <row r="26" spans="2:10" x14ac:dyDescent="0.2">
      <c r="B26" s="75" t="s">
        <v>6</v>
      </c>
      <c r="C26" s="76">
        <v>12.5702742752538</v>
      </c>
      <c r="D26" s="78">
        <v>-8.9049228201838506</v>
      </c>
      <c r="E26" s="78">
        <v>2.1583692578482001</v>
      </c>
      <c r="F26" s="77">
        <v>6.1193573955948297</v>
      </c>
      <c r="G26" s="76">
        <v>7.9324378130222799</v>
      </c>
      <c r="H26" s="76">
        <v>3.9797781888408701</v>
      </c>
      <c r="I26" s="76">
        <v>3.88541390649883</v>
      </c>
      <c r="J26" s="76">
        <v>3.5292921872315399</v>
      </c>
    </row>
    <row r="27" spans="2:10" x14ac:dyDescent="0.2">
      <c r="B27" s="75" t="s">
        <v>42</v>
      </c>
      <c r="C27" s="76">
        <v>4.2287720000000002</v>
      </c>
      <c r="D27" s="76">
        <v>4.2215059999999998</v>
      </c>
      <c r="E27" s="76">
        <v>4.3566089999999997</v>
      </c>
      <c r="F27" s="77">
        <v>4.4644069999999996</v>
      </c>
      <c r="G27" s="76">
        <v>4.6605942499999999</v>
      </c>
      <c r="H27" s="76">
        <v>4.8560825000000003</v>
      </c>
      <c r="I27" s="76">
        <v>5.0381904999999998</v>
      </c>
      <c r="J27" s="76">
        <v>5.2087277500000004</v>
      </c>
    </row>
    <row r="28" spans="2:10" x14ac:dyDescent="0.2">
      <c r="B28" s="75" t="s">
        <v>6</v>
      </c>
      <c r="C28" s="76">
        <v>7.0553507777057796</v>
      </c>
      <c r="D28" s="78">
        <v>-0.171822931101517</v>
      </c>
      <c r="E28" s="78">
        <v>3.2003507752920299</v>
      </c>
      <c r="F28" s="77">
        <v>2.47435562842568</v>
      </c>
      <c r="G28" s="76">
        <v>4.3944750109029096</v>
      </c>
      <c r="H28" s="76">
        <v>4.1944919363019002</v>
      </c>
      <c r="I28" s="76">
        <v>3.75010103308581</v>
      </c>
      <c r="J28" s="76">
        <v>3.3848908650834</v>
      </c>
    </row>
    <row r="29" spans="2:10" x14ac:dyDescent="0.2">
      <c r="B29" s="6" t="s">
        <v>43</v>
      </c>
      <c r="C29" s="76">
        <v>26.920760000000001</v>
      </c>
      <c r="D29" s="76">
        <v>29.188685</v>
      </c>
      <c r="E29" s="76">
        <v>30.806742499999999</v>
      </c>
      <c r="F29" s="77">
        <v>32.804482499999999</v>
      </c>
      <c r="G29" s="76">
        <v>34.202489999999997</v>
      </c>
      <c r="H29" s="76">
        <v>35.125857500000002</v>
      </c>
      <c r="I29" s="76">
        <v>36.024457499999997</v>
      </c>
      <c r="J29" s="76">
        <v>37.266494999999999</v>
      </c>
    </row>
    <row r="30" spans="2:10" x14ac:dyDescent="0.2">
      <c r="B30" s="79" t="s">
        <v>6</v>
      </c>
      <c r="C30" s="80">
        <v>5.2519103249326404</v>
      </c>
      <c r="D30" s="81">
        <v>8.4244464123598206</v>
      </c>
      <c r="E30" s="81">
        <v>5.5434408915646598</v>
      </c>
      <c r="F30" s="82">
        <v>6.4847492395536399</v>
      </c>
      <c r="G30" s="80">
        <v>4.2616355859294401</v>
      </c>
      <c r="H30" s="80">
        <v>2.6997084130424498</v>
      </c>
      <c r="I30" s="80">
        <v>2.5582293613756999</v>
      </c>
      <c r="J30" s="80">
        <v>3.4477618434642698</v>
      </c>
    </row>
    <row r="31" spans="2:10" x14ac:dyDescent="0.2">
      <c r="B31" s="6"/>
      <c r="C31" s="3"/>
      <c r="D31" s="3"/>
      <c r="E31" s="3"/>
      <c r="F31" s="3"/>
      <c r="G31" s="3"/>
      <c r="H31" s="3"/>
      <c r="I31" s="3"/>
      <c r="J31" s="3"/>
    </row>
    <row r="32" spans="2:10" x14ac:dyDescent="0.2">
      <c r="B32" s="145" t="s">
        <v>44</v>
      </c>
      <c r="C32" s="145"/>
      <c r="D32" s="145"/>
      <c r="E32" s="145"/>
      <c r="F32" s="145"/>
      <c r="G32" s="145"/>
      <c r="H32" s="145"/>
      <c r="I32" s="145"/>
      <c r="J32" s="145"/>
    </row>
    <row r="33" spans="2:10" x14ac:dyDescent="0.2">
      <c r="B33" s="144" t="s">
        <v>45</v>
      </c>
      <c r="C33" s="144"/>
      <c r="D33" s="144"/>
      <c r="E33" s="144"/>
      <c r="F33" s="144"/>
      <c r="G33" s="144"/>
      <c r="H33" s="144"/>
      <c r="I33" s="144"/>
      <c r="J33" s="144"/>
    </row>
    <row r="34" spans="2:10" x14ac:dyDescent="0.2">
      <c r="B34" s="8"/>
      <c r="C34" s="141" t="s">
        <v>3</v>
      </c>
      <c r="D34" s="141"/>
      <c r="E34" s="141"/>
      <c r="F34" s="142"/>
      <c r="G34" s="141" t="s">
        <v>4</v>
      </c>
      <c r="H34" s="141"/>
      <c r="I34" s="141"/>
      <c r="J34" s="141"/>
    </row>
    <row r="35" spans="2:10" x14ac:dyDescent="0.2">
      <c r="B35" s="1"/>
      <c r="C35" s="72">
        <v>2021</v>
      </c>
      <c r="D35" s="72">
        <v>2022</v>
      </c>
      <c r="E35" s="72">
        <v>2023</v>
      </c>
      <c r="F35" s="73">
        <v>2024</v>
      </c>
      <c r="G35" s="72">
        <v>2025</v>
      </c>
      <c r="H35" s="72">
        <v>2026</v>
      </c>
      <c r="I35" s="72">
        <v>2027</v>
      </c>
      <c r="J35" s="72">
        <v>2028</v>
      </c>
    </row>
    <row r="36" spans="2:10" x14ac:dyDescent="0.2">
      <c r="B36" s="104" t="s">
        <v>64</v>
      </c>
      <c r="C36" s="12">
        <v>350.42220000000003</v>
      </c>
      <c r="D36" s="12">
        <v>340.65530000000001</v>
      </c>
      <c r="E36" s="12">
        <v>342.61279999999999</v>
      </c>
      <c r="F36" s="83">
        <v>349.03840000000002</v>
      </c>
      <c r="G36" s="12">
        <v>354.37720000000002</v>
      </c>
      <c r="H36" s="12">
        <v>358.88400000000001</v>
      </c>
      <c r="I36" s="12">
        <v>366.32470000000001</v>
      </c>
      <c r="J36" s="12">
        <v>371.55079999999998</v>
      </c>
    </row>
    <row r="37" spans="2:10" x14ac:dyDescent="0.2">
      <c r="B37" s="75" t="s">
        <v>6</v>
      </c>
      <c r="C37" s="76">
        <v>3.6643806135039814</v>
      </c>
      <c r="D37" s="76">
        <v>-2.7871807208561639</v>
      </c>
      <c r="E37" s="76">
        <v>0.57462778356889288</v>
      </c>
      <c r="F37" s="77">
        <v>1.8754699182284</v>
      </c>
      <c r="G37" s="76">
        <v>1.52957382339593</v>
      </c>
      <c r="H37" s="76">
        <v>1.2717522459119801</v>
      </c>
      <c r="I37" s="76">
        <v>2.0732883048561499</v>
      </c>
      <c r="J37" s="76">
        <v>1.42663052750742</v>
      </c>
    </row>
    <row r="38" spans="2:10" s="46" customFormat="1" x14ac:dyDescent="0.2">
      <c r="B38" s="75" t="s">
        <v>61</v>
      </c>
      <c r="C38" s="105">
        <v>5.8816079999999999</v>
      </c>
      <c r="D38" s="105">
        <v>5.903975</v>
      </c>
      <c r="E38" s="105">
        <v>5.9304050000000004</v>
      </c>
      <c r="F38" s="106">
        <v>5.9609750000000004</v>
      </c>
      <c r="G38" s="105">
        <v>5.9791222719999997</v>
      </c>
      <c r="H38" s="105">
        <v>5.9973247909999996</v>
      </c>
      <c r="I38" s="105">
        <v>6.006164032</v>
      </c>
      <c r="J38" s="105">
        <v>6.0146162749999998</v>
      </c>
    </row>
    <row r="39" spans="2:10" x14ac:dyDescent="0.2">
      <c r="B39" s="75" t="s">
        <v>6</v>
      </c>
      <c r="C39" s="76">
        <v>-0.267356239004645</v>
      </c>
      <c r="D39" s="76">
        <v>0.38028715956588399</v>
      </c>
      <c r="E39" s="76">
        <v>0.44766449722433099</v>
      </c>
      <c r="F39" s="77">
        <v>0.51547912832259302</v>
      </c>
      <c r="G39" s="76">
        <v>0.304434626885696</v>
      </c>
      <c r="H39" s="76">
        <v>0.30443463391343001</v>
      </c>
      <c r="I39" s="76">
        <v>0.14738639823650401</v>
      </c>
      <c r="J39" s="76">
        <v>0.140726143258285</v>
      </c>
    </row>
    <row r="40" spans="2:10" x14ac:dyDescent="0.2">
      <c r="B40" s="75" t="s">
        <v>59</v>
      </c>
      <c r="C40" s="107">
        <v>60699</v>
      </c>
      <c r="D40" s="107">
        <v>61831</v>
      </c>
      <c r="E40" s="107">
        <v>64872</v>
      </c>
      <c r="F40" s="108">
        <v>67755</v>
      </c>
      <c r="G40" s="107">
        <v>70672.5637605425</v>
      </c>
      <c r="H40" s="107">
        <v>73837.841384691899</v>
      </c>
      <c r="I40" s="107">
        <v>77214.743362845795</v>
      </c>
      <c r="J40" s="107">
        <v>80171.990900776509</v>
      </c>
    </row>
    <row r="41" spans="2:10" ht="15" x14ac:dyDescent="0.25">
      <c r="B41" s="75" t="s">
        <v>6</v>
      </c>
      <c r="C41" s="109">
        <v>9.3695381898772911</v>
      </c>
      <c r="D41" s="109">
        <v>1.8649401143346678</v>
      </c>
      <c r="E41" s="109">
        <v>4.9182448933382972</v>
      </c>
      <c r="F41" s="77">
        <v>4.444136145024058</v>
      </c>
      <c r="G41" s="76">
        <v>4.3054324463512197</v>
      </c>
      <c r="H41" s="76">
        <v>4.4787926965181999</v>
      </c>
      <c r="I41" s="76">
        <v>4.5734028986037902</v>
      </c>
      <c r="J41" s="76">
        <v>3.8299001060380902</v>
      </c>
    </row>
    <row r="42" spans="2:10" x14ac:dyDescent="0.2">
      <c r="B42" s="75" t="s">
        <v>69</v>
      </c>
      <c r="C42" s="76">
        <v>39.320717000000002</v>
      </c>
      <c r="D42" s="76">
        <v>48.744764000000004</v>
      </c>
      <c r="E42" s="76">
        <v>43.510900999999997</v>
      </c>
      <c r="F42" s="77">
        <v>45.988622999999997</v>
      </c>
      <c r="G42" s="76">
        <v>49.363390000000003</v>
      </c>
      <c r="H42" s="76">
        <v>49.560785000000003</v>
      </c>
      <c r="I42" s="76">
        <v>52.192277500000003</v>
      </c>
      <c r="J42" s="76">
        <v>54.422067499999997</v>
      </c>
    </row>
    <row r="43" spans="2:10" x14ac:dyDescent="0.2">
      <c r="B43" s="75" t="s">
        <v>6</v>
      </c>
      <c r="C43" s="76">
        <v>14.45873619483109</v>
      </c>
      <c r="D43" s="76">
        <v>23.967129083632944</v>
      </c>
      <c r="E43" s="76">
        <v>-10.7372824699695</v>
      </c>
      <c r="F43" s="77">
        <v>5.6944856186728954</v>
      </c>
      <c r="G43" s="76">
        <v>7.3382602763183398</v>
      </c>
      <c r="H43" s="76">
        <v>0.39988136957367298</v>
      </c>
      <c r="I43" s="76">
        <v>5.3096263507529304</v>
      </c>
      <c r="J43" s="76">
        <v>4.2722603933120098</v>
      </c>
    </row>
    <row r="44" spans="2:10" x14ac:dyDescent="0.2">
      <c r="B44" s="84" t="s">
        <v>70</v>
      </c>
      <c r="C44" s="76">
        <v>317.68467800000002</v>
      </c>
      <c r="D44" s="76">
        <v>316.30530800000003</v>
      </c>
      <c r="E44" s="76">
        <v>341.20885600000003</v>
      </c>
      <c r="F44" s="77">
        <v>357.89963</v>
      </c>
      <c r="G44" s="76">
        <v>373.19650000000001</v>
      </c>
      <c r="H44" s="76">
        <v>392.89597500000002</v>
      </c>
      <c r="I44" s="76">
        <v>411.18175000000002</v>
      </c>
      <c r="J44" s="76">
        <v>427.37577499999998</v>
      </c>
    </row>
    <row r="45" spans="2:10" x14ac:dyDescent="0.2">
      <c r="B45" s="79" t="s">
        <v>6</v>
      </c>
      <c r="C45" s="80">
        <v>8.4452591085303119</v>
      </c>
      <c r="D45" s="80">
        <v>-0.43419468911245485</v>
      </c>
      <c r="E45" s="80">
        <v>7.8732627528337318</v>
      </c>
      <c r="F45" s="82">
        <v>4.8916590840186069</v>
      </c>
      <c r="G45" s="80">
        <v>4.2740684626310896</v>
      </c>
      <c r="H45" s="80">
        <v>5.2785797830365402</v>
      </c>
      <c r="I45" s="80">
        <v>4.6541008723746504</v>
      </c>
      <c r="J45" s="80">
        <v>3.9384104474481099</v>
      </c>
    </row>
    <row r="46" spans="2:10" ht="12.75" customHeight="1" x14ac:dyDescent="0.2">
      <c r="B46" s="110" t="s">
        <v>60</v>
      </c>
      <c r="C46" s="111">
        <v>368.9973</v>
      </c>
      <c r="D46" s="111">
        <v>403.57029999999997</v>
      </c>
      <c r="E46" s="111">
        <v>431.91390000000001</v>
      </c>
      <c r="F46" s="112">
        <v>453.29860000000002</v>
      </c>
      <c r="G46" s="111">
        <v>473.32319999999999</v>
      </c>
      <c r="H46" s="111">
        <v>493.74459999999999</v>
      </c>
      <c r="I46" s="111">
        <v>512.09609999999998</v>
      </c>
      <c r="J46" s="111">
        <v>529.94110000000001</v>
      </c>
    </row>
    <row r="47" spans="2:10" ht="12" customHeight="1" x14ac:dyDescent="0.2">
      <c r="B47" s="75" t="s">
        <v>6</v>
      </c>
      <c r="C47" s="76">
        <v>7.0516201467401203</v>
      </c>
      <c r="D47" s="76">
        <v>9.3694452506833894</v>
      </c>
      <c r="E47" s="76">
        <v>7.0232125604882301</v>
      </c>
      <c r="F47" s="77">
        <v>4.9511488285049303</v>
      </c>
      <c r="G47" s="76">
        <v>4.4175296371971902</v>
      </c>
      <c r="H47" s="76">
        <v>4.3144726478651299</v>
      </c>
      <c r="I47" s="76">
        <v>3.7168001432319402</v>
      </c>
      <c r="J47" s="76">
        <v>3.4846975011135699</v>
      </c>
    </row>
    <row r="48" spans="2:10" x14ac:dyDescent="0.2">
      <c r="B48" s="75" t="s">
        <v>65</v>
      </c>
      <c r="C48" s="113">
        <v>334.84859999999998</v>
      </c>
      <c r="D48" s="113">
        <v>341.87520000000001</v>
      </c>
      <c r="E48" s="113">
        <v>347.10820000000001</v>
      </c>
      <c r="F48" s="114">
        <v>354.38209999999998</v>
      </c>
      <c r="G48" s="115">
        <v>359.13920000000002</v>
      </c>
      <c r="H48" s="115">
        <v>364.42579999999998</v>
      </c>
      <c r="I48" s="115">
        <v>368.14240000000001</v>
      </c>
      <c r="J48" s="115">
        <v>371.1927</v>
      </c>
    </row>
    <row r="49" spans="2:11" x14ac:dyDescent="0.2">
      <c r="B49" s="79" t="s">
        <v>6</v>
      </c>
      <c r="C49" s="80">
        <v>3.3437402782098502</v>
      </c>
      <c r="D49" s="80">
        <v>2.0984409073234902</v>
      </c>
      <c r="E49" s="80">
        <v>1.53067552135983</v>
      </c>
      <c r="F49" s="82">
        <v>2.09557135210287</v>
      </c>
      <c r="G49" s="80">
        <v>1.3423646397490101</v>
      </c>
      <c r="H49" s="80">
        <v>1.47201976281061</v>
      </c>
      <c r="I49" s="80">
        <v>1.0198509545701699</v>
      </c>
      <c r="J49" s="80">
        <v>0.82856525083772004</v>
      </c>
    </row>
    <row r="51" spans="2:11" x14ac:dyDescent="0.2">
      <c r="B51" s="35" t="s">
        <v>50</v>
      </c>
      <c r="J51" s="66" t="s">
        <v>76</v>
      </c>
      <c r="K51" s="66"/>
    </row>
  </sheetData>
  <mergeCells count="9">
    <mergeCell ref="C34:F34"/>
    <mergeCell ref="G34:J34"/>
    <mergeCell ref="B5:J5"/>
    <mergeCell ref="B2:J2"/>
    <mergeCell ref="B33:J33"/>
    <mergeCell ref="B32:J32"/>
    <mergeCell ref="G6:J6"/>
    <mergeCell ref="C6:F6"/>
    <mergeCell ref="B4:J4"/>
  </mergeCells>
  <phoneticPr fontId="0" type="noConversion"/>
  <printOptions horizontalCentered="1"/>
  <pageMargins left="0.25" right="0.25" top="0.75" bottom="0.75" header="0.3" footer="0.3"/>
  <pageSetup scale="91" fitToHeight="0" orientation="portrait" r:id="rId1"/>
  <headerFooter>
    <oddHeader>&amp;L&amp;"Times New Roman,Regular"ECONOMIC OUTLOOK - WISCONSIN&amp;R&amp;"Times New Roman,Regular"November 2025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  <pageSetUpPr fitToPage="1"/>
  </sheetPr>
  <dimension ref="B1:J48"/>
  <sheetViews>
    <sheetView showGridLines="0" zoomScale="90" zoomScaleNormal="90" zoomScaleSheetLayoutView="106" zoomScalePageLayoutView="76" workbookViewId="0">
      <selection activeCell="B3" sqref="B3:J3"/>
    </sheetView>
  </sheetViews>
  <sheetFormatPr defaultColWidth="9.140625" defaultRowHeight="12.75" x14ac:dyDescent="0.2"/>
  <cols>
    <col min="1" max="1" width="9.140625" style="5"/>
    <col min="2" max="2" width="33.85546875" style="5" customWidth="1"/>
    <col min="3" max="10" width="9.140625" style="5" customWidth="1"/>
    <col min="11" max="16384" width="9.140625" style="5"/>
  </cols>
  <sheetData>
    <row r="1" spans="2:10" x14ac:dyDescent="0.2">
      <c r="B1" s="147" t="s">
        <v>46</v>
      </c>
      <c r="C1" s="147"/>
      <c r="D1" s="147"/>
      <c r="E1" s="147"/>
      <c r="F1" s="147"/>
      <c r="G1" s="147"/>
      <c r="H1" s="147"/>
      <c r="I1" s="147"/>
      <c r="J1" s="147"/>
    </row>
    <row r="2" spans="2:10" x14ac:dyDescent="0.2">
      <c r="B2" s="149"/>
      <c r="C2" s="149"/>
      <c r="D2" s="149"/>
      <c r="E2" s="149"/>
      <c r="F2" s="149"/>
      <c r="G2" s="149"/>
      <c r="H2" s="149"/>
      <c r="I2" s="149"/>
      <c r="J2" s="149"/>
    </row>
    <row r="3" spans="2:10" x14ac:dyDescent="0.2">
      <c r="B3" s="147" t="s">
        <v>47</v>
      </c>
      <c r="C3" s="147"/>
      <c r="D3" s="147"/>
      <c r="E3" s="147"/>
      <c r="F3" s="147"/>
      <c r="G3" s="147"/>
      <c r="H3" s="147"/>
      <c r="I3" s="147"/>
      <c r="J3" s="147"/>
    </row>
    <row r="4" spans="2:10" x14ac:dyDescent="0.2">
      <c r="B4" s="149" t="s">
        <v>48</v>
      </c>
      <c r="C4" s="149"/>
      <c r="D4" s="149"/>
      <c r="E4" s="149"/>
      <c r="F4" s="149"/>
      <c r="G4" s="149"/>
      <c r="H4" s="149"/>
      <c r="I4" s="149"/>
      <c r="J4" s="149"/>
    </row>
    <row r="5" spans="2:10" x14ac:dyDescent="0.2">
      <c r="B5" s="9"/>
      <c r="C5" s="19" t="s">
        <v>3</v>
      </c>
      <c r="D5" s="19"/>
      <c r="E5" s="19"/>
      <c r="F5" s="20"/>
      <c r="G5" s="148" t="s">
        <v>4</v>
      </c>
      <c r="H5" s="148"/>
      <c r="I5" s="148"/>
      <c r="J5" s="148"/>
    </row>
    <row r="6" spans="2:10" x14ac:dyDescent="0.2">
      <c r="B6" s="2"/>
      <c r="C6" s="10" t="s">
        <v>62</v>
      </c>
      <c r="D6" s="10" t="s">
        <v>63</v>
      </c>
      <c r="E6" s="10" t="s">
        <v>66</v>
      </c>
      <c r="F6" s="21" t="s">
        <v>67</v>
      </c>
      <c r="G6" s="10" t="s">
        <v>68</v>
      </c>
      <c r="H6" s="10" t="s">
        <v>72</v>
      </c>
      <c r="I6" s="10" t="s">
        <v>73</v>
      </c>
      <c r="J6" s="10" t="s">
        <v>75</v>
      </c>
    </row>
    <row r="7" spans="2:10" x14ac:dyDescent="0.2">
      <c r="B7" s="4"/>
      <c r="C7" s="15"/>
      <c r="D7" s="15"/>
      <c r="E7" s="15"/>
      <c r="F7" s="16"/>
      <c r="G7" s="17"/>
      <c r="H7" s="17"/>
      <c r="I7" s="17"/>
      <c r="J7" s="17"/>
    </row>
    <row r="8" spans="2:10" x14ac:dyDescent="0.2">
      <c r="B8" s="6" t="s">
        <v>36</v>
      </c>
      <c r="C8" s="18">
        <v>405.91469999999998</v>
      </c>
      <c r="D8" s="18">
        <v>409.61669999999998</v>
      </c>
      <c r="E8" s="28">
        <v>415.6662</v>
      </c>
      <c r="F8" s="29">
        <v>421.07769999999999</v>
      </c>
      <c r="G8" s="18">
        <v>424.822</v>
      </c>
      <c r="H8" s="18">
        <v>428.6737</v>
      </c>
      <c r="I8" s="18">
        <v>434.53620000000001</v>
      </c>
      <c r="J8" s="18">
        <v>439.95010000000002</v>
      </c>
    </row>
    <row r="9" spans="2:10" x14ac:dyDescent="0.2">
      <c r="B9" s="32" t="s">
        <v>6</v>
      </c>
      <c r="C9" s="40">
        <v>3.7010079925561001</v>
      </c>
      <c r="D9" s="40">
        <v>3.6982674201402301</v>
      </c>
      <c r="E9" s="31">
        <v>6.0396356811644303</v>
      </c>
      <c r="F9" s="41">
        <v>5.3101238679326999</v>
      </c>
      <c r="G9" s="40">
        <v>3.6045976550941501</v>
      </c>
      <c r="H9" s="40">
        <v>3.6762693048754498</v>
      </c>
      <c r="I9" s="40">
        <v>5.5836060736347699</v>
      </c>
      <c r="J9" s="40">
        <v>5.0775248880651596</v>
      </c>
    </row>
    <row r="10" spans="2:10" x14ac:dyDescent="0.2">
      <c r="B10" s="42" t="s">
        <v>37</v>
      </c>
      <c r="C10" s="40">
        <v>199.5215</v>
      </c>
      <c r="D10" s="40">
        <v>201.23079999999999</v>
      </c>
      <c r="E10" s="31">
        <v>204.00380000000001</v>
      </c>
      <c r="F10" s="41">
        <v>206.56710000000001</v>
      </c>
      <c r="G10" s="40">
        <v>208.3605</v>
      </c>
      <c r="H10" s="40">
        <v>210.05770000000001</v>
      </c>
      <c r="I10" s="40">
        <v>213.27070000000001</v>
      </c>
      <c r="J10" s="40">
        <v>216.14920000000001</v>
      </c>
    </row>
    <row r="11" spans="2:10" x14ac:dyDescent="0.2">
      <c r="B11" s="32" t="s">
        <v>6</v>
      </c>
      <c r="C11" s="40">
        <v>4.02762074793878</v>
      </c>
      <c r="D11" s="40">
        <v>3.4710867166727102</v>
      </c>
      <c r="E11" s="31">
        <v>5.6270652756733099</v>
      </c>
      <c r="F11" s="41">
        <v>5.1215077588490896</v>
      </c>
      <c r="G11" s="40">
        <v>3.51825768561757</v>
      </c>
      <c r="H11" s="40">
        <v>3.2982252306582298</v>
      </c>
      <c r="I11" s="40">
        <v>6.2601326923672698</v>
      </c>
      <c r="J11" s="40">
        <v>5.5090596371643699</v>
      </c>
    </row>
    <row r="12" spans="2:10" x14ac:dyDescent="0.2">
      <c r="B12" s="32" t="s">
        <v>38</v>
      </c>
      <c r="C12" s="40">
        <v>48.114849999999997</v>
      </c>
      <c r="D12" s="40">
        <v>48.348080000000003</v>
      </c>
      <c r="E12" s="31">
        <v>49.067529999999998</v>
      </c>
      <c r="F12" s="41">
        <v>49.685879999999997</v>
      </c>
      <c r="G12" s="40">
        <v>50.205449999999999</v>
      </c>
      <c r="H12" s="40">
        <v>50.812539999999998</v>
      </c>
      <c r="I12" s="40">
        <v>51.5486</v>
      </c>
      <c r="J12" s="40">
        <v>52.157899999999998</v>
      </c>
    </row>
    <row r="13" spans="2:10" x14ac:dyDescent="0.2">
      <c r="B13" s="32" t="s">
        <v>6</v>
      </c>
      <c r="C13" s="40">
        <v>4.7456537566924002</v>
      </c>
      <c r="D13" s="40">
        <v>1.95308775970166</v>
      </c>
      <c r="E13" s="31">
        <v>6.0864357726666301</v>
      </c>
      <c r="F13" s="41">
        <v>5.1368976495439904</v>
      </c>
      <c r="G13" s="40">
        <v>4.24890736554008</v>
      </c>
      <c r="H13" s="40">
        <v>4.9252863053762503</v>
      </c>
      <c r="I13" s="40">
        <v>5.9214409156134797</v>
      </c>
      <c r="J13" s="40">
        <v>4.8124541666080001</v>
      </c>
    </row>
    <row r="14" spans="2:10" x14ac:dyDescent="0.2">
      <c r="B14" s="43" t="s">
        <v>39</v>
      </c>
      <c r="C14" s="40">
        <v>26.834081999999999</v>
      </c>
      <c r="D14" s="40">
        <v>27.265706000000002</v>
      </c>
      <c r="E14" s="31">
        <v>27.318301999999999</v>
      </c>
      <c r="F14" s="41">
        <v>27.089504999999999</v>
      </c>
      <c r="G14" s="40">
        <v>27.612425999999999</v>
      </c>
      <c r="H14" s="40">
        <v>27.596565999999999</v>
      </c>
      <c r="I14" s="40">
        <v>27.284918999999999</v>
      </c>
      <c r="J14" s="40">
        <v>27.827473000000001</v>
      </c>
    </row>
    <row r="15" spans="2:10" x14ac:dyDescent="0.2">
      <c r="B15" s="32" t="s">
        <v>6</v>
      </c>
      <c r="C15" s="40">
        <v>14.8967249359133</v>
      </c>
      <c r="D15" s="40">
        <v>6.5908731374936202</v>
      </c>
      <c r="E15" s="31">
        <v>0.77384218324312304</v>
      </c>
      <c r="F15" s="41">
        <v>-3.30823892013946</v>
      </c>
      <c r="G15" s="40">
        <v>7.9478464401289299</v>
      </c>
      <c r="H15" s="40">
        <v>-0.22955376326864099</v>
      </c>
      <c r="I15" s="40">
        <v>-4.4412410640987101</v>
      </c>
      <c r="J15" s="40">
        <v>8.1943058200528895</v>
      </c>
    </row>
    <row r="16" spans="2:10" s="3" customFormat="1" x14ac:dyDescent="0.2">
      <c r="B16" s="32" t="s">
        <v>40</v>
      </c>
      <c r="C16" s="40">
        <v>82.929000000000002</v>
      </c>
      <c r="D16" s="40">
        <v>83.380390000000006</v>
      </c>
      <c r="E16" s="31">
        <v>84.224720000000005</v>
      </c>
      <c r="F16" s="41">
        <v>84.422330000000002</v>
      </c>
      <c r="G16" s="40">
        <v>84.655079999999998</v>
      </c>
      <c r="H16" s="40">
        <v>85.283779999999894</v>
      </c>
      <c r="I16" s="40">
        <v>87.115369999999999</v>
      </c>
      <c r="J16" s="40">
        <v>88.151669999999996</v>
      </c>
    </row>
    <row r="17" spans="2:10" s="3" customFormat="1" x14ac:dyDescent="0.2">
      <c r="B17" s="32" t="s">
        <v>6</v>
      </c>
      <c r="C17" s="40">
        <v>-0.38287932097298399</v>
      </c>
      <c r="D17" s="40">
        <v>2.1950768784785901</v>
      </c>
      <c r="E17" s="31">
        <v>4.11243762320328</v>
      </c>
      <c r="F17" s="41">
        <v>0.94179734506512003</v>
      </c>
      <c r="G17" s="40">
        <v>1.10735772479688</v>
      </c>
      <c r="H17" s="40">
        <v>3.0038995964870501</v>
      </c>
      <c r="I17" s="40">
        <v>8.8712921360005002</v>
      </c>
      <c r="J17" s="40">
        <v>4.8438679974557299</v>
      </c>
    </row>
    <row r="18" spans="2:10" x14ac:dyDescent="0.2">
      <c r="B18" s="32" t="s">
        <v>41</v>
      </c>
      <c r="C18" s="40">
        <v>77.022019999999998</v>
      </c>
      <c r="D18" s="40">
        <v>78.114760000000004</v>
      </c>
      <c r="E18" s="31">
        <v>80.388720000000006</v>
      </c>
      <c r="F18" s="41">
        <v>82.955150000000003</v>
      </c>
      <c r="G18" s="40">
        <v>83.582570000000004</v>
      </c>
      <c r="H18" s="40">
        <v>84.517660000000006</v>
      </c>
      <c r="I18" s="40">
        <v>85.286100000000005</v>
      </c>
      <c r="J18" s="40">
        <v>85.859290000000001</v>
      </c>
    </row>
    <row r="19" spans="2:10" x14ac:dyDescent="0.2">
      <c r="B19" s="32" t="s">
        <v>6</v>
      </c>
      <c r="C19" s="40">
        <v>3.0864177560719601</v>
      </c>
      <c r="D19" s="40">
        <v>5.7968637578256601</v>
      </c>
      <c r="E19" s="31">
        <v>12.1625936376909</v>
      </c>
      <c r="F19" s="41">
        <v>13.394752487365</v>
      </c>
      <c r="G19" s="40">
        <v>3.0598416995858999</v>
      </c>
      <c r="H19" s="40">
        <v>4.5507072237869597</v>
      </c>
      <c r="I19" s="40">
        <v>3.68672642766645</v>
      </c>
      <c r="J19" s="40">
        <v>2.7155391965914202</v>
      </c>
    </row>
    <row r="20" spans="2:10" x14ac:dyDescent="0.2">
      <c r="B20" s="32" t="s">
        <v>42</v>
      </c>
      <c r="C20" s="40">
        <v>4.5030400000000004</v>
      </c>
      <c r="D20" s="40">
        <v>4.55938</v>
      </c>
      <c r="E20" s="31">
        <v>4.5942030000000003</v>
      </c>
      <c r="F20" s="41">
        <v>4.6532309999999999</v>
      </c>
      <c r="G20" s="40">
        <v>4.6785220000000001</v>
      </c>
      <c r="H20" s="40">
        <v>4.7164210000000004</v>
      </c>
      <c r="I20" s="40">
        <v>4.7797190000000001</v>
      </c>
      <c r="J20" s="40">
        <v>4.8356890000000003</v>
      </c>
    </row>
    <row r="21" spans="2:10" x14ac:dyDescent="0.2">
      <c r="B21" s="32" t="s">
        <v>6</v>
      </c>
      <c r="C21" s="40">
        <v>7.5863749011840103</v>
      </c>
      <c r="D21" s="40">
        <v>5.09932826573404</v>
      </c>
      <c r="E21" s="31">
        <v>3.0902433801249498</v>
      </c>
      <c r="F21" s="41">
        <v>5.2392456896362898</v>
      </c>
      <c r="G21" s="40">
        <v>2.19184808416987</v>
      </c>
      <c r="H21" s="40">
        <v>3.2798393116503899</v>
      </c>
      <c r="I21" s="40">
        <v>5.4773482793018999</v>
      </c>
      <c r="J21" s="40">
        <v>4.7668744764711697</v>
      </c>
    </row>
    <row r="22" spans="2:10" x14ac:dyDescent="0.2">
      <c r="B22" s="32" t="s">
        <v>49</v>
      </c>
      <c r="C22" s="40">
        <v>33.009749999999997</v>
      </c>
      <c r="D22" s="40">
        <v>33.282449999999997</v>
      </c>
      <c r="E22" s="31">
        <v>33.931010000000001</v>
      </c>
      <c r="F22" s="41">
        <v>34.295459999999999</v>
      </c>
      <c r="G22" s="40">
        <v>34.272579999999998</v>
      </c>
      <c r="H22" s="40">
        <v>34.31091</v>
      </c>
      <c r="I22" s="40">
        <v>34.749180000000003</v>
      </c>
      <c r="J22" s="40">
        <v>35.03107</v>
      </c>
    </row>
    <row r="23" spans="2:10" x14ac:dyDescent="0.2">
      <c r="B23" s="33" t="s">
        <v>6</v>
      </c>
      <c r="C23" s="34">
        <v>4.2773284372043996</v>
      </c>
      <c r="D23" s="34">
        <v>3.3456526212092199</v>
      </c>
      <c r="E23" s="34">
        <v>8.0254280095153092</v>
      </c>
      <c r="F23" s="44">
        <v>4.36608219637482</v>
      </c>
      <c r="G23" s="34">
        <v>-0.26659054942014199</v>
      </c>
      <c r="H23" s="34">
        <v>0.44810574054721097</v>
      </c>
      <c r="I23" s="34">
        <v>5.2081287531786797</v>
      </c>
      <c r="J23" s="34">
        <v>3.2845515433769399</v>
      </c>
    </row>
    <row r="24" spans="2:10" x14ac:dyDescent="0.2">
      <c r="B24" s="45"/>
      <c r="C24" s="46"/>
      <c r="D24" s="46"/>
      <c r="E24" s="46"/>
      <c r="F24" s="46"/>
      <c r="G24" s="46"/>
      <c r="H24" s="46"/>
      <c r="I24" s="46"/>
      <c r="J24" s="46"/>
    </row>
    <row r="25" spans="2:10" s="14" customFormat="1" x14ac:dyDescent="0.2">
      <c r="B25" s="35" t="s">
        <v>50</v>
      </c>
      <c r="C25" s="30"/>
      <c r="D25" s="30"/>
      <c r="E25" s="30"/>
      <c r="F25" s="30"/>
      <c r="G25" s="30"/>
      <c r="H25" s="30"/>
      <c r="I25" s="30"/>
      <c r="J25" s="30"/>
    </row>
    <row r="26" spans="2:10" x14ac:dyDescent="0.2">
      <c r="B26" s="35"/>
      <c r="C26" s="35"/>
      <c r="D26" s="35"/>
      <c r="E26" s="35"/>
      <c r="F26" s="35"/>
      <c r="G26" s="35"/>
      <c r="H26" s="35"/>
      <c r="I26" s="35"/>
      <c r="J26" s="35"/>
    </row>
    <row r="27" spans="2:10" x14ac:dyDescent="0.2">
      <c r="B27" s="35"/>
      <c r="C27" s="35"/>
      <c r="D27" s="35"/>
      <c r="E27" s="35"/>
      <c r="F27" s="35"/>
      <c r="G27" s="35"/>
      <c r="H27" s="35"/>
      <c r="I27" s="35"/>
      <c r="J27" s="35"/>
    </row>
    <row r="28" spans="2:10" x14ac:dyDescent="0.2">
      <c r="B28" s="35"/>
      <c r="C28" s="35"/>
      <c r="D28" s="35"/>
      <c r="E28" s="35"/>
      <c r="F28" s="35"/>
      <c r="G28" s="35"/>
      <c r="H28" s="35"/>
      <c r="I28" s="35"/>
      <c r="J28" s="35"/>
    </row>
    <row r="29" spans="2:10" x14ac:dyDescent="0.2">
      <c r="B29" s="35"/>
      <c r="C29" s="35"/>
      <c r="D29" s="35"/>
      <c r="E29" s="35"/>
      <c r="F29" s="35"/>
      <c r="G29" s="35"/>
      <c r="H29" s="35"/>
      <c r="I29" s="35"/>
      <c r="J29" s="35"/>
    </row>
    <row r="30" spans="2:10" x14ac:dyDescent="0.2">
      <c r="B30" s="35"/>
      <c r="C30" s="35"/>
      <c r="D30" s="35"/>
      <c r="E30" s="35"/>
      <c r="F30" s="35"/>
      <c r="G30" s="35"/>
      <c r="H30" s="35"/>
      <c r="I30" s="35"/>
      <c r="J30" s="35"/>
    </row>
    <row r="31" spans="2:10" x14ac:dyDescent="0.2">
      <c r="B31" s="35"/>
      <c r="C31" s="35"/>
      <c r="D31" s="35"/>
      <c r="E31" s="35"/>
      <c r="F31" s="35"/>
      <c r="G31" s="35"/>
      <c r="H31" s="35"/>
      <c r="I31" s="35"/>
      <c r="J31" s="35"/>
    </row>
    <row r="32" spans="2:10" x14ac:dyDescent="0.2">
      <c r="B32" s="35"/>
      <c r="C32" s="35"/>
      <c r="D32" s="35"/>
      <c r="E32" s="35"/>
      <c r="F32" s="35"/>
      <c r="G32" s="35"/>
      <c r="H32" s="35"/>
      <c r="I32" s="35"/>
      <c r="J32" s="35"/>
    </row>
    <row r="33" spans="2:10" x14ac:dyDescent="0.2">
      <c r="B33" s="35"/>
      <c r="C33" s="35"/>
      <c r="D33" s="35"/>
      <c r="E33" s="35"/>
      <c r="F33" s="35"/>
      <c r="G33" s="35"/>
      <c r="H33" s="35"/>
      <c r="I33" s="35"/>
      <c r="J33" s="35"/>
    </row>
    <row r="34" spans="2:10" x14ac:dyDescent="0.2">
      <c r="B34" s="35"/>
      <c r="C34" s="35"/>
      <c r="D34" s="35"/>
      <c r="E34" s="35"/>
      <c r="F34" s="35"/>
      <c r="G34" s="35"/>
      <c r="H34" s="35"/>
      <c r="I34" s="35"/>
      <c r="J34" s="35"/>
    </row>
    <row r="35" spans="2:10" x14ac:dyDescent="0.2">
      <c r="B35" s="35"/>
      <c r="C35" s="35"/>
      <c r="D35" s="35"/>
      <c r="E35" s="35"/>
      <c r="F35" s="35"/>
      <c r="G35" s="35"/>
      <c r="H35" s="35"/>
      <c r="I35" s="35"/>
      <c r="J35" s="35"/>
    </row>
    <row r="36" spans="2:10" x14ac:dyDescent="0.2">
      <c r="B36" s="35"/>
      <c r="C36" s="35"/>
      <c r="D36" s="35"/>
      <c r="E36" s="35"/>
      <c r="F36" s="35"/>
      <c r="G36" s="35"/>
      <c r="H36" s="35"/>
      <c r="I36" s="35"/>
      <c r="J36" s="35"/>
    </row>
    <row r="37" spans="2:10" x14ac:dyDescent="0.2">
      <c r="B37" s="35"/>
      <c r="C37" s="35"/>
      <c r="D37" s="35"/>
      <c r="E37" s="35"/>
      <c r="F37" s="35"/>
      <c r="G37" s="35"/>
      <c r="H37" s="35"/>
      <c r="I37" s="35"/>
      <c r="J37" s="35"/>
    </row>
    <row r="38" spans="2:10" x14ac:dyDescent="0.2">
      <c r="B38" s="35"/>
      <c r="C38" s="35"/>
      <c r="D38" s="35"/>
      <c r="E38" s="35"/>
      <c r="F38" s="35"/>
      <c r="G38" s="35"/>
      <c r="H38" s="35"/>
      <c r="I38" s="35"/>
      <c r="J38" s="35"/>
    </row>
    <row r="39" spans="2:10" x14ac:dyDescent="0.2">
      <c r="B39" s="35"/>
      <c r="C39" s="35"/>
      <c r="D39" s="35"/>
      <c r="E39" s="35"/>
      <c r="F39" s="35"/>
      <c r="G39" s="35"/>
      <c r="H39" s="35"/>
      <c r="I39" s="35"/>
      <c r="J39" s="35"/>
    </row>
    <row r="40" spans="2:10" x14ac:dyDescent="0.2">
      <c r="B40" s="35"/>
      <c r="C40" s="35"/>
      <c r="D40" s="35"/>
      <c r="E40" s="35"/>
      <c r="F40" s="35"/>
      <c r="G40" s="35"/>
      <c r="H40" s="35"/>
      <c r="I40" s="35"/>
      <c r="J40" s="35"/>
    </row>
    <row r="41" spans="2:10" x14ac:dyDescent="0.2">
      <c r="B41" s="35"/>
      <c r="C41" s="35"/>
      <c r="D41" s="35"/>
      <c r="E41" s="35"/>
      <c r="F41" s="35"/>
      <c r="G41" s="35"/>
      <c r="H41" s="35"/>
      <c r="I41" s="35"/>
      <c r="J41" s="35"/>
    </row>
    <row r="42" spans="2:10" x14ac:dyDescent="0.2">
      <c r="B42" s="35"/>
      <c r="C42" s="35"/>
      <c r="D42" s="35"/>
      <c r="E42" s="35"/>
      <c r="F42" s="35"/>
      <c r="G42" s="35"/>
      <c r="H42" s="35"/>
      <c r="I42" s="35"/>
      <c r="J42" s="35"/>
    </row>
    <row r="43" spans="2:10" x14ac:dyDescent="0.2">
      <c r="B43" s="35"/>
      <c r="C43" s="35"/>
      <c r="D43" s="35"/>
      <c r="E43" s="35"/>
      <c r="F43" s="35"/>
      <c r="G43" s="35"/>
      <c r="H43" s="35"/>
      <c r="I43" s="35"/>
      <c r="J43" s="35"/>
    </row>
    <row r="44" spans="2:10" x14ac:dyDescent="0.2">
      <c r="B44" s="35"/>
      <c r="C44" s="35"/>
      <c r="D44" s="35"/>
      <c r="E44" s="35"/>
      <c r="F44" s="35"/>
      <c r="G44" s="35"/>
      <c r="H44" s="35"/>
      <c r="I44" s="35"/>
      <c r="J44" s="35"/>
    </row>
    <row r="45" spans="2:10" x14ac:dyDescent="0.2">
      <c r="B45" s="35"/>
      <c r="C45" s="35"/>
      <c r="D45" s="35"/>
      <c r="E45" s="35"/>
      <c r="F45" s="35"/>
      <c r="G45" s="35"/>
      <c r="H45" s="35"/>
      <c r="I45" s="35"/>
      <c r="J45" s="35"/>
    </row>
    <row r="46" spans="2:10" x14ac:dyDescent="0.2">
      <c r="B46" s="35"/>
      <c r="C46" s="35"/>
      <c r="D46" s="35"/>
      <c r="E46" s="35"/>
      <c r="F46" s="35"/>
      <c r="G46" s="35"/>
      <c r="H46" s="35"/>
      <c r="I46" s="35"/>
      <c r="J46" s="35"/>
    </row>
    <row r="47" spans="2:10" x14ac:dyDescent="0.2">
      <c r="B47" s="35"/>
      <c r="C47" s="35"/>
      <c r="D47" s="35"/>
      <c r="E47" s="35"/>
      <c r="F47" s="35"/>
      <c r="G47" s="35"/>
      <c r="H47" s="35"/>
      <c r="I47" s="35"/>
      <c r="J47" s="35"/>
    </row>
    <row r="48" spans="2:10" x14ac:dyDescent="0.2">
      <c r="B48" s="35"/>
      <c r="C48" s="35"/>
      <c r="D48" s="35"/>
      <c r="E48" s="35"/>
      <c r="F48" s="35"/>
      <c r="G48" s="35"/>
      <c r="H48" s="35"/>
      <c r="I48" s="35"/>
      <c r="J48" s="35"/>
    </row>
  </sheetData>
  <mergeCells count="5">
    <mergeCell ref="B1:J1"/>
    <mergeCell ref="G5:J5"/>
    <mergeCell ref="B3:J3"/>
    <mergeCell ref="B2:J2"/>
    <mergeCell ref="B4:J4"/>
  </mergeCells>
  <phoneticPr fontId="0" type="noConversion"/>
  <printOptions horizontalCentered="1"/>
  <pageMargins left="0.25" right="0.25" top="0.75" bottom="0.75" header="0.3" footer="0.3"/>
  <pageSetup scale="97" fitToHeight="0" orientation="portrait" r:id="rId1"/>
  <headerFooter>
    <oddHeader>&amp;L&amp;"Times New Roman,Regular"ECONOMIC OUTLOOK - WISCONSIN&amp;R&amp;"Times New Roman,Regular"November 2025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8C971-ADC9-4D7D-841A-B2F5568504E2}">
  <sheetPr>
    <tabColor theme="3" tint="0.79998168889431442"/>
    <pageSetUpPr fitToPage="1"/>
  </sheetPr>
  <dimension ref="B2:G15"/>
  <sheetViews>
    <sheetView showGridLines="0" tabSelected="1" zoomScaleNormal="100" zoomScaleSheetLayoutView="106" zoomScalePageLayoutView="76" workbookViewId="0">
      <selection activeCell="B4" sqref="B4:G4"/>
    </sheetView>
  </sheetViews>
  <sheetFormatPr defaultColWidth="9.140625" defaultRowHeight="12.75" x14ac:dyDescent="0.2"/>
  <cols>
    <col min="1" max="1" width="9.140625" style="5"/>
    <col min="2" max="4" width="14.42578125" style="5" customWidth="1"/>
    <col min="5" max="5" width="16" style="5" customWidth="1"/>
    <col min="6" max="6" width="22.140625" style="5" customWidth="1"/>
    <col min="7" max="7" width="14.42578125" style="5" customWidth="1"/>
    <col min="8" max="16384" width="9.140625" style="5"/>
  </cols>
  <sheetData>
    <row r="2" spans="2:7" ht="12.75" customHeight="1" x14ac:dyDescent="0.2">
      <c r="B2" s="150" t="s">
        <v>51</v>
      </c>
      <c r="C2" s="150"/>
      <c r="D2" s="150"/>
      <c r="E2" s="150"/>
      <c r="F2" s="150"/>
      <c r="G2" s="150"/>
    </row>
    <row r="3" spans="2:7" ht="12.75" customHeight="1" x14ac:dyDescent="0.25">
      <c r="B3" s="97"/>
      <c r="C3" s="56"/>
      <c r="D3" s="56"/>
      <c r="E3" s="56"/>
      <c r="F3" s="56"/>
      <c r="G3" s="56"/>
    </row>
    <row r="4" spans="2:7" ht="12.75" customHeight="1" x14ac:dyDescent="0.2">
      <c r="B4" s="150" t="s">
        <v>83</v>
      </c>
      <c r="C4" s="150"/>
      <c r="D4" s="150"/>
      <c r="E4" s="150"/>
      <c r="F4" s="150"/>
      <c r="G4" s="150"/>
    </row>
    <row r="5" spans="2:7" ht="12.75" customHeight="1" x14ac:dyDescent="0.2">
      <c r="B5" s="151" t="s">
        <v>58</v>
      </c>
      <c r="C5" s="151"/>
      <c r="D5" s="151"/>
      <c r="E5" s="151"/>
      <c r="F5" s="151"/>
      <c r="G5" s="151"/>
    </row>
    <row r="6" spans="2:7" ht="17.25" x14ac:dyDescent="0.25">
      <c r="B6" s="57"/>
      <c r="C6" s="58" t="s">
        <v>71</v>
      </c>
      <c r="D6" s="58" t="s">
        <v>82</v>
      </c>
      <c r="E6" s="58" t="s">
        <v>52</v>
      </c>
      <c r="F6" s="58" t="s">
        <v>74</v>
      </c>
      <c r="G6" s="58" t="s">
        <v>53</v>
      </c>
    </row>
    <row r="7" spans="2:7" ht="15" x14ac:dyDescent="0.2">
      <c r="B7" s="59" t="s">
        <v>77</v>
      </c>
      <c r="C7" s="26">
        <v>2953.4216809999998</v>
      </c>
      <c r="D7" s="26">
        <v>3128.5174320000001</v>
      </c>
      <c r="E7" s="27">
        <f>D7/C7-1</f>
        <v>5.9285726832178698E-2</v>
      </c>
      <c r="F7" s="26">
        <v>3107.14</v>
      </c>
      <c r="G7" s="26">
        <f>ROUND(D7-F7,0)</f>
        <v>21</v>
      </c>
    </row>
    <row r="8" spans="2:7" ht="15" x14ac:dyDescent="0.2">
      <c r="B8" s="59" t="s">
        <v>54</v>
      </c>
      <c r="C8" s="26">
        <v>1989.714277</v>
      </c>
      <c r="D8" s="26">
        <v>2106.0725379999999</v>
      </c>
      <c r="E8" s="27">
        <f t="shared" ref="E8:E11" si="0">D8/C8-1</f>
        <v>5.8479884446242858E-2</v>
      </c>
      <c r="F8" s="26">
        <v>2083.37</v>
      </c>
      <c r="G8" s="26">
        <f t="shared" ref="G8:G11" si="1">ROUND(D8-F8,0)</f>
        <v>23</v>
      </c>
    </row>
    <row r="9" spans="2:7" ht="15" x14ac:dyDescent="0.2">
      <c r="B9" s="59" t="s">
        <v>55</v>
      </c>
      <c r="C9" s="26">
        <v>658.09027300000002</v>
      </c>
      <c r="D9" s="26">
        <v>708.9896</v>
      </c>
      <c r="E9" s="27">
        <f t="shared" si="0"/>
        <v>7.7343989249329059E-2</v>
      </c>
      <c r="F9" s="26">
        <v>613</v>
      </c>
      <c r="G9" s="26">
        <f t="shared" si="1"/>
        <v>96</v>
      </c>
    </row>
    <row r="10" spans="2:7" ht="15" x14ac:dyDescent="0.2">
      <c r="B10" s="59" t="s">
        <v>56</v>
      </c>
      <c r="C10" s="26">
        <f>C11-SUM(C7:C9)</f>
        <v>264.68097850000049</v>
      </c>
      <c r="D10" s="26">
        <f>D11-SUM(D7:D9)</f>
        <v>253.82546900000034</v>
      </c>
      <c r="E10" s="27">
        <f>D10/C10-1</f>
        <v>-4.1013561161517775E-2</v>
      </c>
      <c r="F10" s="26">
        <f>F11-SUM(F7:F9)</f>
        <v>269.76000000000022</v>
      </c>
      <c r="G10" s="26">
        <f t="shared" si="1"/>
        <v>-16</v>
      </c>
    </row>
    <row r="11" spans="2:7" ht="15" x14ac:dyDescent="0.2">
      <c r="B11" s="60" t="s">
        <v>78</v>
      </c>
      <c r="C11" s="61">
        <v>5865.9072095000001</v>
      </c>
      <c r="D11" s="61">
        <v>6197.4050390000002</v>
      </c>
      <c r="E11" s="62">
        <f t="shared" si="0"/>
        <v>5.6512627571593699E-2</v>
      </c>
      <c r="F11" s="61">
        <v>6073.27</v>
      </c>
      <c r="G11" s="61">
        <f t="shared" si="1"/>
        <v>124</v>
      </c>
    </row>
    <row r="12" spans="2:7" ht="15" x14ac:dyDescent="0.2">
      <c r="B12" s="98"/>
      <c r="C12" s="99"/>
      <c r="D12" s="99"/>
      <c r="E12" s="100"/>
      <c r="F12" s="99"/>
      <c r="G12" s="99"/>
    </row>
    <row r="13" spans="2:7" x14ac:dyDescent="0.2">
      <c r="B13" s="5" t="s">
        <v>57</v>
      </c>
    </row>
    <row r="14" spans="2:7" x14ac:dyDescent="0.2">
      <c r="B14" s="101" t="s">
        <v>84</v>
      </c>
      <c r="C14" s="102"/>
      <c r="D14" s="102"/>
      <c r="E14" s="102"/>
      <c r="F14" s="102"/>
      <c r="G14" s="102"/>
    </row>
    <row r="15" spans="2:7" ht="26.25" customHeight="1" x14ac:dyDescent="0.2">
      <c r="B15" s="152"/>
      <c r="C15" s="152"/>
      <c r="D15" s="152"/>
      <c r="E15" s="152"/>
      <c r="F15" s="152"/>
      <c r="G15" s="152"/>
    </row>
  </sheetData>
  <mergeCells count="4">
    <mergeCell ref="B2:G2"/>
    <mergeCell ref="B4:G4"/>
    <mergeCell ref="B5:G5"/>
    <mergeCell ref="B15:G15"/>
  </mergeCells>
  <printOptions horizontalCentered="1"/>
  <pageMargins left="0.25" right="0.25" top="0.75" bottom="0.75" header="0.3" footer="0.3"/>
  <pageSetup fitToHeight="0" orientation="portrait" r:id="rId1"/>
  <headerFooter>
    <oddHeader>&amp;L&amp;"Times New Roman,Regular"ECONOMIC OUTLOOK - WISCONSIN&amp;R&amp;"Times New Roman,Regular"November 2025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4BF8B79AF6B84B9E84ABAAC1B3A307" ma:contentTypeVersion="13" ma:contentTypeDescription="Create a new document." ma:contentTypeScope="" ma:versionID="59f2e697326ac0f74a525bfdb730c8a4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176ec75937db0315753b899b9ccf7cdd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  <xsd:element ref="ns4:Coun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  <xsd:element name="County" ma:index="18" nillable="true" ma:displayName="County" ma:description="Holds county name" ma:internalName="Count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Owner xmlns="9e30f06f-ad7a-453a-8e08-8a8878e30bd1">
      <Value>51</Value>
    </_x002e_Owner>
    <EffectiveDate xmlns="7b1f4bc1-1c69-4382-97c7-524a76d943bf" xsi:nil="true"/>
    <County xmlns="7b1f4bc1-1c69-4382-97c7-524a76d943bf" xsi:nil="true"/>
    <_x002e_DocumentType xmlns="9e30f06f-ad7a-453a-8e08-8a8878e30bd1">
      <Value>123</Value>
    </_x002e_DocumentType>
    <_x002e_DocumentYear xmlns="9e30f06f-ad7a-453a-8e08-8a8878e30bd1">2025</_x002e_DocumentYear>
    <_dlc_DocId xmlns="bb65cc95-6d4e-4879-a879-9838761499af">33E6D4FPPFNA-16-7258</_dlc_DocId>
    <_dlc_DocIdUrl xmlns="bb65cc95-6d4e-4879-a879-9838761499af">
      <Url>https://revenue-auth-prod.wi.gov/_layouts/15/DocIdRedir.aspx?ID=33E6D4FPPFNA-16-7258</Url>
      <Description>33E6D4FPPFNA-16-7258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A711653-5550-4BE7-9A3C-4C8129DC9CCF}"/>
</file>

<file path=customXml/itemProps2.xml><?xml version="1.0" encoding="utf-8"?>
<ds:datastoreItem xmlns:ds="http://schemas.openxmlformats.org/officeDocument/2006/customXml" ds:itemID="{F6592ADB-B438-4D26-8A8B-4C520C39AEAB}">
  <ds:schemaRefs>
    <ds:schemaRef ds:uri="1930334e-52c3-4a2e-81c7-073a558f4dda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f64ad325-2162-4475-bd33-46bfaf620f11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618757B-D700-4311-BCE5-8B318E18A2D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05AC93-631F-4326-B855-F92C95056C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Appendix 1</vt:lpstr>
      <vt:lpstr>Appendix 2</vt:lpstr>
      <vt:lpstr>Appendix 2 (y-o-y)</vt:lpstr>
      <vt:lpstr>Appendix 3</vt:lpstr>
      <vt:lpstr>Appendix 4</vt:lpstr>
      <vt:lpstr>Appendix 5</vt:lpstr>
      <vt:lpstr>'Appendix 1'!Print_Area</vt:lpstr>
      <vt:lpstr>'Appendix 3'!Print_Area</vt:lpstr>
      <vt:lpstr>'Appendix 4'!Print_Area</vt:lpstr>
      <vt:lpstr>'Appendix 5'!Print_Area</vt:lpstr>
    </vt:vector>
  </TitlesOfParts>
  <Manager/>
  <Company>Wi Department of Revenue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Wisconsin Economic Forecast - Appendices - November 2025</dc:title>
  <dc:subject/>
  <dc:creator>Soria, Romina N;FTE;11/16/2005</dc:creator>
  <cp:keywords/>
  <dc:description/>
  <cp:lastModifiedBy>Soria, Romina N - DOR</cp:lastModifiedBy>
  <cp:revision/>
  <cp:lastPrinted>2025-12-06T05:19:54Z</cp:lastPrinted>
  <dcterms:created xsi:type="dcterms:W3CDTF">1996-04-11T22:04:44Z</dcterms:created>
  <dcterms:modified xsi:type="dcterms:W3CDTF">2025-12-09T17:19:10Z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0x010100324BF8B79AF6B84B9E84ABAAC1B3A307</vt:lpwstr>
  </property>
  <property fmtid="{D5CDD505-2E9C-101B-9397-08002B2CF9AE}" pid="3" name="_dlc_DocIdItemGuid">
    <vt:lpwstr>b2225874-3860-4b48-a137-ee27e08b3e92</vt:lpwstr>
  </property>
</Properties>
</file>