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IM2025\Sim0825\"/>
    </mc:Choice>
  </mc:AlternateContent>
  <xr:revisionPtr revIDLastSave="0" documentId="13_ncr:1_{5F8B70F4-C433-4078-AAEB-B16159FB8B12}" xr6:coauthVersionLast="47" xr6:coauthVersionMax="47" xr10:uidLastSave="{00000000-0000-0000-0000-000000000000}"/>
  <bookViews>
    <workbookView xWindow="585" yWindow="0" windowWidth="15795" windowHeight="15480" tabRatio="783" xr2:uid="{00000000-000D-0000-FFFF-FFFF00000000}"/>
  </bookViews>
  <sheets>
    <sheet name="Appendix 1" sheetId="20" r:id="rId1"/>
    <sheet name="Appendix 2" sheetId="21" r:id="rId2"/>
    <sheet name="Appendix 2 (y-o-y)" sheetId="36" r:id="rId3"/>
    <sheet name="Appendix 3" sheetId="9" r:id="rId4"/>
    <sheet name="Appendix 4" sheetId="17" r:id="rId5"/>
    <sheet name="Appendix 5" sheetId="40" r:id="rId6"/>
  </sheets>
  <externalReferences>
    <externalReference r:id="rId7"/>
  </externalReferences>
  <definedNames>
    <definedName name="_xlnm._FilterDatabase" localSheetId="4" hidden="1">'Appendix 4'!$B$1:$B$25</definedName>
    <definedName name="_xlnm._FilterDatabase" localSheetId="5" hidden="1">'Appendix 5'!$B$2:$B$11</definedName>
    <definedName name="_SC01">#REF!</definedName>
    <definedName name="a">#REF!</definedName>
    <definedName name="_xlnm.Database" localSheetId="2">#REF!</definedName>
    <definedName name="_xlnm.Database" localSheetId="5">#REF!</definedName>
    <definedName name="_xlnm.Database">#REF!</definedName>
    <definedName name="datat">#REF!</definedName>
    <definedName name="DRI_Mnemonics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41585.5810532407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0">'Appendix 1'!$A$1:$J$48</definedName>
    <definedName name="_xlnm.Print_Area" localSheetId="3">'Appendix 3'!$B$2:$J$52</definedName>
    <definedName name="_xlnm.Print_Area" localSheetId="4">'Appendix 4'!$B$1:$J$25</definedName>
    <definedName name="_xlnm.Print_Area" localSheetId="5">'Appendix 5'!$B$2:$G$15</definedName>
    <definedName name="ttt">#REF!</definedName>
    <definedName name="z" localSheetId="5">'[1]Appendix 3'!#REF!</definedName>
    <definedName name="z">'Appendix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40" l="1"/>
  <c r="G11" i="40"/>
  <c r="E11" i="40"/>
  <c r="F10" i="40"/>
  <c r="D10" i="40"/>
  <c r="C10" i="40"/>
  <c r="G9" i="40"/>
  <c r="E9" i="40"/>
  <c r="G8" i="40"/>
  <c r="E8" i="40"/>
  <c r="G7" i="40"/>
  <c r="E7" i="40"/>
  <c r="G10" i="40" l="1"/>
</calcChain>
</file>

<file path=xl/sharedStrings.xml><?xml version="1.0" encoding="utf-8"?>
<sst xmlns="http://schemas.openxmlformats.org/spreadsheetml/2006/main" count="256" uniqueCount="86">
  <si>
    <t>Employment (Annual)</t>
  </si>
  <si>
    <t>Table 1. Wisconsin CES Employment Forecast: Industry Detail</t>
  </si>
  <si>
    <t>(Thousands of jobs)</t>
  </si>
  <si>
    <t>History</t>
  </si>
  <si>
    <t>Forecast</t>
  </si>
  <si>
    <t>Total Nonfarm</t>
  </si>
  <si>
    <t xml:space="preserve">  % Change</t>
  </si>
  <si>
    <t>Private Nonfarm</t>
  </si>
  <si>
    <t>Natural Resources &amp; Mining</t>
  </si>
  <si>
    <t>Construction</t>
  </si>
  <si>
    <t>Manufacturing</t>
  </si>
  <si>
    <t>Trade, Transportation &amp; Utilities</t>
  </si>
  <si>
    <t>Information</t>
  </si>
  <si>
    <t>Financial Activities</t>
  </si>
  <si>
    <t>Professional &amp; Business Services</t>
  </si>
  <si>
    <t>Education &amp; Health Services</t>
  </si>
  <si>
    <t>Leisure &amp; Hospitality</t>
  </si>
  <si>
    <t>Other Services</t>
  </si>
  <si>
    <t>Government</t>
  </si>
  <si>
    <t>Federal Government</t>
  </si>
  <si>
    <t>State &amp; Local Government</t>
  </si>
  <si>
    <t>Table 2. Wisconsin Household Survey Employment Measures</t>
  </si>
  <si>
    <t>Labor Force</t>
  </si>
  <si>
    <t>Employment</t>
  </si>
  <si>
    <t>Unemployment Rate (%)</t>
  </si>
  <si>
    <t>Source: Bureau of Labor Statistics</t>
  </si>
  <si>
    <t>Employment (Quarterly)</t>
  </si>
  <si>
    <t>Table 3. Wisconsin CES Employment Forecast: Industry Detail</t>
  </si>
  <si>
    <t>(Thousands of jobs, seasonally adjusted data, annual rate of change)</t>
  </si>
  <si>
    <t>Table 4. Wisconsin Household Survey Employment Measures</t>
  </si>
  <si>
    <t>Table 3b. Wisconsin CES Employment Forecast: Industry Detail</t>
  </si>
  <si>
    <t>(Thousands of jobs, year-over-year change)</t>
  </si>
  <si>
    <t>Table 4b. Wisconsin Household Survey Employment Measures</t>
  </si>
  <si>
    <t>Wisconsin Personal Income (Annual)</t>
  </si>
  <si>
    <t>Table 5. Wisconsin Personal Income by Major Source</t>
  </si>
  <si>
    <t>($ Billions)</t>
  </si>
  <si>
    <t>Total Personal Income</t>
  </si>
  <si>
    <t>Wages and Salaries</t>
  </si>
  <si>
    <t>Supplements to Wages and Salaries</t>
  </si>
  <si>
    <t>Proprietor's Income</t>
  </si>
  <si>
    <t>Property Income</t>
  </si>
  <si>
    <t>Personal Interest Income^</t>
  </si>
  <si>
    <t>Personal Dividend Income^</t>
  </si>
  <si>
    <t>Rental Income^</t>
  </si>
  <si>
    <t>Personal Current Transfer Receipts</t>
  </si>
  <si>
    <t>Residence Adjustment</t>
  </si>
  <si>
    <t>Contributions to Govt. Social Ins.</t>
  </si>
  <si>
    <t>Table 6. Wisconsin Related Income Measures</t>
  </si>
  <si>
    <t>(Different units)</t>
  </si>
  <si>
    <t>Wisconsin Personal Income (Quarterly)</t>
  </si>
  <si>
    <t>Table 7. Wisconsin Personal Income by Major Source</t>
  </si>
  <si>
    <t>($ Billions, seasonally adjusted, annual rate of change)</t>
  </si>
  <si>
    <t>Contributions to Government Social Ins.</t>
  </si>
  <si>
    <t>Source: Bureau of Economic Analysis</t>
  </si>
  <si>
    <t>General Purposes Revenues</t>
  </si>
  <si>
    <t>Annual Change</t>
  </si>
  <si>
    <t>$ Difference</t>
  </si>
  <si>
    <t>General Sales Tax</t>
  </si>
  <si>
    <t>Corporate Franchise Tax</t>
  </si>
  <si>
    <t>Other Revenues</t>
  </si>
  <si>
    <t>Source: Wisconsin Department of Revenue</t>
  </si>
  <si>
    <t>($ Millions)</t>
  </si>
  <si>
    <t>Per Capita Income ($)</t>
  </si>
  <si>
    <t>GDP ($ Billions)</t>
  </si>
  <si>
    <t>Population (Millions)</t>
  </si>
  <si>
    <t>2024:2</t>
  </si>
  <si>
    <t>2024:3</t>
  </si>
  <si>
    <t>FY2024</t>
  </si>
  <si>
    <t>2024:4</t>
  </si>
  <si>
    <t>Real Personal Income (2017 $ Billions)*</t>
  </si>
  <si>
    <t xml:space="preserve">Real GDP (chained 2017 $ Billions) </t>
  </si>
  <si>
    <t>2025:1</t>
  </si>
  <si>
    <t>2025:2</t>
  </si>
  <si>
    <t>2025:3</t>
  </si>
  <si>
    <t>Personal Tax &amp; Nontax Payments ($ Billions)</t>
  </si>
  <si>
    <t>Disposable Personal Income ($ Billions)</t>
  </si>
  <si>
    <t>FY2025</t>
  </si>
  <si>
    <t>2025:4</t>
  </si>
  <si>
    <t>2026:1</t>
  </si>
  <si>
    <r>
      <t>Expected Revenues</t>
    </r>
    <r>
      <rPr>
        <vertAlign val="superscript"/>
        <sz val="11"/>
        <rFont val="Calibri"/>
        <family val="2"/>
        <scheme val="minor"/>
      </rPr>
      <t>1</t>
    </r>
  </si>
  <si>
    <t xml:space="preserve">1. Expected Revenues are based on the Fiscal Year 2025 forecast published by the Legislative Fiscal Bureau in May 2025. </t>
  </si>
  <si>
    <t>2026:2</t>
  </si>
  <si>
    <t>*2024 values are forecasted</t>
  </si>
  <si>
    <t>Table 8. General Purposes Revenues, Fiscal Year 2025 Totals (Preliminary)</t>
  </si>
  <si>
    <t>Individual Income Tax</t>
  </si>
  <si>
    <t>Total GPR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</si>
</sst>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[h]:m"/>
    <numFmt numFmtId="166" formatCode="#,##0.0"/>
    <numFmt numFmtId="167" formatCode="0.0%"/>
    <numFmt numFmtId="168" formatCode="0.000"/>
    <numFmt numFmtId="169" formatCode="_(* #,##0_);_(* \(#,##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6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8" fillId="0" borderId="1" xfId="0" applyFont="1" applyFill="1" applyBorder="1"/>
    <xf numFmtId="0" fontId="8" fillId="0" borderId="1" xfId="0" applyFont="1" applyBorder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/>
    <xf numFmtId="49" fontId="8" fillId="0" borderId="0" xfId="0" quotePrefix="1" applyNumberFormat="1" applyFont="1" applyFill="1" applyAlignment="1">
      <alignment horizontal="left"/>
    </xf>
    <xf numFmtId="166" fontId="8" fillId="0" borderId="0" xfId="0" applyNumberFormat="1" applyFont="1"/>
    <xf numFmtId="49" fontId="8" fillId="0" borderId="3" xfId="0" applyNumberFormat="1" applyFont="1" applyFill="1" applyBorder="1" applyAlignment="1">
      <alignment horizontal="centerContinuous"/>
    </xf>
    <xf numFmtId="49" fontId="8" fillId="0" borderId="3" xfId="0" applyNumberFormat="1" applyFont="1" applyBorder="1" applyAlignment="1">
      <alignment horizontal="centerContinuous"/>
    </xf>
    <xf numFmtId="49" fontId="8" fillId="0" borderId="1" xfId="0" applyNumberFormat="1" applyFont="1" applyBorder="1" applyAlignment="1">
      <alignment horizontal="right"/>
    </xf>
    <xf numFmtId="166" fontId="8" fillId="0" borderId="0" xfId="0" applyNumberFormat="1" applyFont="1" applyFill="1"/>
    <xf numFmtId="166" fontId="8" fillId="0" borderId="0" xfId="0" applyNumberFormat="1" applyFont="1" applyFill="1" applyBorder="1"/>
    <xf numFmtId="166" fontId="8" fillId="0" borderId="1" xfId="0" applyNumberFormat="1" applyFont="1" applyFill="1" applyBorder="1"/>
    <xf numFmtId="0" fontId="8" fillId="0" borderId="0" xfId="0" applyFont="1" applyBorder="1"/>
    <xf numFmtId="49" fontId="8" fillId="0" borderId="3" xfId="0" applyNumberFormat="1" applyFont="1" applyBorder="1" applyAlignment="1">
      <alignment horizontal="right"/>
    </xf>
    <xf numFmtId="49" fontId="8" fillId="0" borderId="4" xfId="0" quotePrefix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164" fontId="8" fillId="0" borderId="0" xfId="0" applyNumberFormat="1" applyFont="1" applyAlignment="1"/>
    <xf numFmtId="0" fontId="8" fillId="0" borderId="3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49" fontId="8" fillId="0" borderId="2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49" fontId="8" fillId="2" borderId="0" xfId="0" applyNumberFormat="1" applyFont="1" applyFill="1" applyBorder="1" applyAlignment="1">
      <alignment horizontal="center" wrapText="1"/>
    </xf>
    <xf numFmtId="0" fontId="0" fillId="2" borderId="0" xfId="0" applyFill="1"/>
    <xf numFmtId="166" fontId="12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/>
    <xf numFmtId="164" fontId="8" fillId="0" borderId="5" xfId="0" applyNumberFormat="1" applyFont="1" applyBorder="1" applyAlignment="1"/>
    <xf numFmtId="164" fontId="8" fillId="2" borderId="0" xfId="0" applyNumberFormat="1" applyFont="1" applyFill="1" applyBorder="1"/>
    <xf numFmtId="164" fontId="8" fillId="2" borderId="0" xfId="0" applyNumberFormat="1" applyFont="1" applyFill="1" applyBorder="1" applyAlignment="1"/>
    <xf numFmtId="49" fontId="8" fillId="2" borderId="0" xfId="0" quotePrefix="1" applyNumberFormat="1" applyFont="1" applyFill="1" applyAlignment="1">
      <alignment horizontal="left"/>
    </xf>
    <xf numFmtId="49" fontId="8" fillId="2" borderId="1" xfId="0" quotePrefix="1" applyNumberFormat="1" applyFont="1" applyFill="1" applyBorder="1" applyAlignment="1">
      <alignment horizontal="left"/>
    </xf>
    <xf numFmtId="164" fontId="8" fillId="2" borderId="1" xfId="0" applyNumberFormat="1" applyFont="1" applyFill="1" applyBorder="1" applyAlignment="1"/>
    <xf numFmtId="0" fontId="8" fillId="2" borderId="0" xfId="0" applyFont="1" applyFill="1"/>
    <xf numFmtId="49" fontId="8" fillId="2" borderId="3" xfId="0" applyNumberFormat="1" applyFont="1" applyFill="1" applyBorder="1" applyAlignment="1">
      <alignment horizontal="centerContinuous"/>
    </xf>
    <xf numFmtId="0" fontId="8" fillId="2" borderId="1" xfId="0" applyFont="1" applyFill="1" applyBorder="1"/>
    <xf numFmtId="166" fontId="8" fillId="2" borderId="0" xfId="0" applyNumberFormat="1" applyFont="1" applyFill="1" applyBorder="1"/>
    <xf numFmtId="166" fontId="8" fillId="2" borderId="5" xfId="0" applyNumberFormat="1" applyFont="1" applyFill="1" applyBorder="1"/>
    <xf numFmtId="164" fontId="8" fillId="2" borderId="0" xfId="0" applyNumberFormat="1" applyFont="1" applyFill="1" applyAlignment="1"/>
    <xf numFmtId="164" fontId="8" fillId="2" borderId="5" xfId="0" applyNumberFormat="1" applyFont="1" applyFill="1" applyBorder="1" applyAlignment="1"/>
    <xf numFmtId="49" fontId="8" fillId="2" borderId="0" xfId="0" applyNumberFormat="1" applyFont="1" applyFill="1"/>
    <xf numFmtId="49" fontId="8" fillId="2" borderId="0" xfId="0" applyNumberFormat="1" applyFont="1" applyFill="1" applyAlignment="1">
      <alignment horizontal="left"/>
    </xf>
    <xf numFmtId="164" fontId="8" fillId="2" borderId="2" xfId="0" applyNumberFormat="1" applyFont="1" applyFill="1" applyBorder="1" applyAlignment="1"/>
    <xf numFmtId="0" fontId="8" fillId="2" borderId="3" xfId="0" applyFont="1" applyFill="1" applyBorder="1"/>
    <xf numFmtId="0" fontId="8" fillId="2" borderId="0" xfId="0" applyFont="1" applyFill="1" applyBorder="1"/>
    <xf numFmtId="166" fontId="8" fillId="2" borderId="0" xfId="0" applyNumberFormat="1" applyFont="1" applyFill="1"/>
    <xf numFmtId="166" fontId="8" fillId="2" borderId="0" xfId="1" applyNumberFormat="1" applyFont="1" applyFill="1"/>
    <xf numFmtId="166" fontId="8" fillId="2" borderId="5" xfId="1" applyNumberFormat="1" applyFont="1" applyFill="1" applyBorder="1"/>
    <xf numFmtId="166" fontId="8" fillId="2" borderId="1" xfId="0" applyNumberFormat="1" applyFont="1" applyFill="1" applyBorder="1"/>
    <xf numFmtId="166" fontId="8" fillId="2" borderId="2" xfId="0" applyNumberFormat="1" applyFont="1" applyFill="1" applyBorder="1"/>
    <xf numFmtId="166" fontId="8" fillId="2" borderId="0" xfId="0" quotePrefix="1" applyNumberFormat="1" applyFont="1" applyFill="1" applyBorder="1" applyAlignment="1">
      <alignment horizontal="left"/>
    </xf>
    <xf numFmtId="166" fontId="8" fillId="2" borderId="4" xfId="1" applyNumberFormat="1" applyFont="1" applyFill="1" applyBorder="1"/>
    <xf numFmtId="166" fontId="8" fillId="2" borderId="1" xfId="0" quotePrefix="1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166" fontId="18" fillId="0" borderId="1" xfId="0" applyNumberFormat="1" applyFont="1" applyBorder="1" applyAlignment="1">
      <alignment horizontal="right" vertical="center"/>
    </xf>
    <xf numFmtId="167" fontId="18" fillId="0" borderId="1" xfId="0" applyNumberFormat="1" applyFont="1" applyBorder="1" applyAlignment="1">
      <alignment horizontal="right" vertical="center"/>
    </xf>
    <xf numFmtId="166" fontId="8" fillId="0" borderId="0" xfId="0" quotePrefix="1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centerContinuous" wrapText="1"/>
    </xf>
    <xf numFmtId="0" fontId="8" fillId="2" borderId="0" xfId="0" applyFont="1" applyFill="1" applyBorder="1" applyAlignment="1">
      <alignment horizontal="centerContinuous"/>
    </xf>
    <xf numFmtId="0" fontId="8" fillId="2" borderId="0" xfId="0" applyFont="1" applyFill="1" applyAlignment="1">
      <alignment horizontal="right"/>
    </xf>
    <xf numFmtId="166" fontId="20" fillId="0" borderId="0" xfId="0" applyNumberFormat="1" applyFont="1" applyAlignment="1">
      <alignment horizontal="right" vertical="center"/>
    </xf>
    <xf numFmtId="166" fontId="20" fillId="0" borderId="0" xfId="0" applyNumberFormat="1" applyFont="1" applyBorder="1" applyAlignment="1">
      <alignment horizontal="right" vertical="center"/>
    </xf>
    <xf numFmtId="166" fontId="20" fillId="0" borderId="5" xfId="0" applyNumberFormat="1" applyFont="1" applyBorder="1" applyAlignment="1">
      <alignment horizontal="right" vertical="center"/>
    </xf>
    <xf numFmtId="166" fontId="20" fillId="0" borderId="1" xfId="0" applyNumberFormat="1" applyFont="1" applyBorder="1" applyAlignment="1">
      <alignment horizontal="right" vertical="center"/>
    </xf>
    <xf numFmtId="166" fontId="20" fillId="0" borderId="2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/>
    <xf numFmtId="49" fontId="8" fillId="0" borderId="0" xfId="0" quotePrefix="1" applyNumberFormat="1" applyFont="1" applyFill="1" applyBorder="1" applyAlignment="1">
      <alignment horizontal="left"/>
    </xf>
    <xf numFmtId="164" fontId="8" fillId="0" borderId="0" xfId="0" applyNumberFormat="1" applyFont="1" applyFill="1" applyBorder="1"/>
    <xf numFmtId="164" fontId="8" fillId="0" borderId="5" xfId="0" applyNumberFormat="1" applyFont="1" applyFill="1" applyBorder="1"/>
    <xf numFmtId="164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horizontal="left"/>
    </xf>
    <xf numFmtId="49" fontId="8" fillId="0" borderId="1" xfId="0" quotePrefix="1" applyNumberFormat="1" applyFont="1" applyFill="1" applyBorder="1" applyAlignment="1">
      <alignment horizontal="left"/>
    </xf>
    <xf numFmtId="164" fontId="8" fillId="0" borderId="1" xfId="0" applyNumberFormat="1" applyFont="1" applyFill="1" applyBorder="1"/>
    <xf numFmtId="164" fontId="8" fillId="0" borderId="1" xfId="0" applyNumberFormat="1" applyFont="1" applyFill="1" applyBorder="1" applyAlignment="1"/>
    <xf numFmtId="164" fontId="8" fillId="0" borderId="2" xfId="0" applyNumberFormat="1" applyFont="1" applyFill="1" applyBorder="1"/>
    <xf numFmtId="166" fontId="8" fillId="0" borderId="5" xfId="0" applyNumberFormat="1" applyFont="1" applyFill="1" applyBorder="1"/>
    <xf numFmtId="168" fontId="8" fillId="0" borderId="0" xfId="0" applyNumberFormat="1" applyFont="1" applyFill="1" applyBorder="1"/>
    <xf numFmtId="49" fontId="8" fillId="0" borderId="0" xfId="0" applyNumberFormat="1" applyFont="1" applyFill="1" applyBorder="1"/>
    <xf numFmtId="0" fontId="10" fillId="0" borderId="3" xfId="2" quotePrefix="1" applyFont="1" applyFill="1" applyBorder="1" applyAlignment="1" applyProtection="1">
      <alignment horizontal="left"/>
      <protection locked="0"/>
    </xf>
    <xf numFmtId="164" fontId="8" fillId="0" borderId="3" xfId="0" applyNumberFormat="1" applyFont="1" applyFill="1" applyBorder="1"/>
    <xf numFmtId="164" fontId="8" fillId="0" borderId="0" xfId="0" applyNumberFormat="1" applyFont="1" applyFill="1" applyBorder="1" applyAlignment="1">
      <alignment horizontal="right"/>
    </xf>
    <xf numFmtId="164" fontId="5" fillId="0" borderId="0" xfId="3" applyNumberFormat="1" applyFill="1"/>
    <xf numFmtId="164" fontId="8" fillId="0" borderId="4" xfId="0" applyNumberFormat="1" applyFont="1" applyFill="1" applyBorder="1"/>
    <xf numFmtId="164" fontId="19" fillId="0" borderId="0" xfId="3" applyNumberFormat="1" applyFont="1" applyFill="1" applyBorder="1"/>
    <xf numFmtId="164" fontId="8" fillId="0" borderId="5" xfId="0" applyNumberFormat="1" applyFont="1" applyFill="1" applyBorder="1" applyAlignment="1">
      <alignment horizontal="right"/>
    </xf>
    <xf numFmtId="0" fontId="8" fillId="0" borderId="2" xfId="0" applyFont="1" applyFill="1" applyBorder="1"/>
    <xf numFmtId="166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/>
    <xf numFmtId="166" fontId="8" fillId="0" borderId="2" xfId="0" applyNumberFormat="1" applyFont="1" applyFill="1" applyBorder="1"/>
    <xf numFmtId="166" fontId="8" fillId="0" borderId="3" xfId="0" applyNumberFormat="1" applyFont="1" applyFill="1" applyBorder="1"/>
    <xf numFmtId="166" fontId="8" fillId="0" borderId="4" xfId="0" applyNumberFormat="1" applyFont="1" applyFill="1" applyBorder="1"/>
    <xf numFmtId="169" fontId="8" fillId="0" borderId="0" xfId="1" applyNumberFormat="1" applyFont="1" applyFill="1" applyBorder="1"/>
    <xf numFmtId="169" fontId="8" fillId="0" borderId="5" xfId="1" applyNumberFormat="1" applyFont="1" applyFill="1" applyBorder="1"/>
    <xf numFmtId="49" fontId="8" fillId="0" borderId="0" xfId="0" applyNumberFormat="1" applyFont="1" applyFill="1" applyBorder="1" applyAlignment="1">
      <alignment horizontal="center" wrapText="1"/>
    </xf>
    <xf numFmtId="168" fontId="8" fillId="0" borderId="5" xfId="0" applyNumberFormat="1" applyFont="1" applyFill="1" applyBorder="1"/>
    <xf numFmtId="0" fontId="0" fillId="0" borderId="0" xfId="0" applyFill="1"/>
    <xf numFmtId="166" fontId="8" fillId="0" borderId="0" xfId="1" applyNumberFormat="1" applyFont="1" applyFill="1"/>
    <xf numFmtId="166" fontId="8" fillId="0" borderId="5" xfId="1" applyNumberFormat="1" applyFont="1" applyFill="1" applyBorder="1"/>
    <xf numFmtId="166" fontId="8" fillId="0" borderId="4" xfId="1" applyNumberFormat="1" applyFont="1" applyFill="1" applyBorder="1"/>
    <xf numFmtId="166" fontId="8" fillId="0" borderId="1" xfId="0" quotePrefix="1" applyNumberFormat="1" applyFont="1" applyFill="1" applyBorder="1" applyAlignment="1">
      <alignment horizontal="left"/>
    </xf>
    <xf numFmtId="49" fontId="15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166" fontId="18" fillId="0" borderId="0" xfId="0" applyNumberFormat="1" applyFont="1" applyAlignment="1">
      <alignment horizontal="right" vertical="center"/>
    </xf>
    <xf numFmtId="167" fontId="18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49" fontId="8" fillId="0" borderId="0" xfId="0" quotePrefix="1" applyNumberFormat="1" applyFont="1" applyFill="1" applyBorder="1"/>
    <xf numFmtId="49" fontId="9" fillId="2" borderId="0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 wrapText="1"/>
    </xf>
    <xf numFmtId="49" fontId="9" fillId="0" borderId="0" xfId="0" applyNumberFormat="1" applyFont="1" applyBorder="1" applyAlignment="1">
      <alignment horizontal="center" wrapText="1"/>
    </xf>
    <xf numFmtId="165" fontId="8" fillId="0" borderId="3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49" fontId="9" fillId="0" borderId="0" xfId="0" quotePrefix="1" applyNumberFormat="1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165" fontId="8" fillId="0" borderId="6" xfId="0" applyNumberFormat="1" applyFont="1" applyFill="1" applyBorder="1" applyAlignment="1">
      <alignment horizontal="center"/>
    </xf>
    <xf numFmtId="49" fontId="8" fillId="0" borderId="0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49" fontId="9" fillId="2" borderId="0" xfId="0" quotePrefix="1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wrapText="1"/>
    </xf>
    <xf numFmtId="49" fontId="9" fillId="0" borderId="1" xfId="0" quotePrefix="1" applyNumberFormat="1" applyFont="1" applyFill="1" applyBorder="1" applyAlignment="1">
      <alignment horizontal="center"/>
    </xf>
    <xf numFmtId="49" fontId="9" fillId="0" borderId="0" xfId="0" quotePrefix="1" applyNumberFormat="1" applyFont="1" applyFill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wrapText="1"/>
    </xf>
  </cellXfs>
  <cellStyles count="16">
    <cellStyle name="Comma" xfId="1" builtinId="3"/>
    <cellStyle name="Comma 2" xfId="14" xr:uid="{F4D50F47-667F-48B6-B982-16A5502040D8}"/>
    <cellStyle name="Normal" xfId="0" builtinId="0"/>
    <cellStyle name="Normal 2" xfId="3" xr:uid="{00000000-0005-0000-0000-000003000000}"/>
    <cellStyle name="Normal 3" xfId="5" xr:uid="{00000000-0005-0000-0000-000004000000}"/>
    <cellStyle name="Normal 3 2 2" xfId="9" xr:uid="{8FDE91EB-CC54-4BC8-9528-C45C0A00A1D8}"/>
    <cellStyle name="Normal 4" xfId="6" xr:uid="{00000000-0005-0000-0000-000005000000}"/>
    <cellStyle name="Normal 5" xfId="7" xr:uid="{00000000-0005-0000-0000-000006000000}"/>
    <cellStyle name="Normal 6" xfId="8" xr:uid="{49B02149-80EC-4CD7-9997-AB4DA6A85CA7}"/>
    <cellStyle name="Normal_App1" xfId="2" xr:uid="{00000000-0005-0000-0000-000007000000}"/>
    <cellStyle name="Percent 2" xfId="4" xr:uid="{00000000-0005-0000-0000-000009000000}"/>
    <cellStyle name="Percent 2 3" xfId="12" xr:uid="{44716E1D-45F0-4360-8D53-80C407DAF952}"/>
    <cellStyle name="Percent 2 3 2" xfId="15" xr:uid="{63FD6429-1A27-4861-ABC1-041A4C826398}"/>
    <cellStyle name="Percent 3" xfId="10" xr:uid="{91D06DB9-8C5F-4E98-A942-A930DFF65E19}"/>
    <cellStyle name="Percent 4" xfId="11" xr:uid="{0E02BA69-8421-4A50-A21A-846A01778AB7}"/>
    <cellStyle name="Percent 4 2" xfId="13" xr:uid="{E82B78C5-F049-42B7-98C0-CA8F913AEE0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IM2024\Sim0524\May24_Tables_WEO%20Updated%20App%205.xlsx" TargetMode="External"/><Relationship Id="rId1" Type="http://schemas.openxmlformats.org/officeDocument/2006/relationships/externalLinkPath" Target="/SIM2024/Sim0524/May24_Tables_WEO%20Updated%20App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1"/>
      <sheetName val="Appendix 2"/>
      <sheetName val="Appendix 2 (y-o-y)"/>
      <sheetName val="Appendix 3"/>
      <sheetName val="Appendix 4"/>
      <sheetName val="Appendix 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B2:J48"/>
  <sheetViews>
    <sheetView showGridLines="0" tabSelected="1" topLeftCell="A7" zoomScale="90" zoomScaleNormal="90" zoomScaleSheetLayoutView="80" zoomScalePageLayoutView="90" workbookViewId="0">
      <selection activeCell="C42" sqref="C42:J46"/>
    </sheetView>
  </sheetViews>
  <sheetFormatPr defaultRowHeight="12.75" x14ac:dyDescent="0.2"/>
  <cols>
    <col min="1" max="1" width="9.140625" style="25"/>
    <col min="2" max="2" width="28.7109375" style="104" customWidth="1"/>
    <col min="3" max="10" width="9.140625" style="25" customWidth="1"/>
    <col min="11" max="16384" width="9.140625" style="25"/>
  </cols>
  <sheetData>
    <row r="2" spans="2:10" x14ac:dyDescent="0.2">
      <c r="B2" s="116" t="s">
        <v>0</v>
      </c>
      <c r="C2" s="116"/>
      <c r="D2" s="116"/>
      <c r="E2" s="116"/>
      <c r="F2" s="116"/>
      <c r="G2" s="116"/>
      <c r="H2" s="116"/>
      <c r="I2" s="116"/>
      <c r="J2" s="116"/>
    </row>
    <row r="3" spans="2:10" x14ac:dyDescent="0.2">
      <c r="B3" s="102"/>
      <c r="C3" s="24"/>
      <c r="D3" s="24"/>
      <c r="E3" s="24"/>
      <c r="F3" s="24"/>
      <c r="G3" s="24"/>
      <c r="H3" s="24"/>
      <c r="I3" s="24"/>
      <c r="J3" s="24"/>
    </row>
    <row r="4" spans="2:10" x14ac:dyDescent="0.2">
      <c r="B4" s="116" t="s">
        <v>1</v>
      </c>
      <c r="C4" s="116"/>
      <c r="D4" s="116"/>
      <c r="E4" s="116"/>
      <c r="F4" s="116"/>
      <c r="G4" s="116"/>
      <c r="H4" s="116"/>
      <c r="I4" s="116"/>
      <c r="J4" s="116"/>
    </row>
    <row r="5" spans="2:10" x14ac:dyDescent="0.2">
      <c r="B5" s="124" t="s">
        <v>2</v>
      </c>
      <c r="C5" s="124"/>
      <c r="D5" s="124"/>
      <c r="E5" s="124"/>
      <c r="F5" s="124"/>
      <c r="G5" s="124"/>
      <c r="H5" s="124"/>
      <c r="I5" s="124"/>
      <c r="J5" s="124"/>
    </row>
    <row r="6" spans="2:10" x14ac:dyDescent="0.2">
      <c r="B6" s="8"/>
      <c r="C6" s="117" t="s">
        <v>3</v>
      </c>
      <c r="D6" s="117"/>
      <c r="E6" s="117"/>
      <c r="F6" s="118"/>
      <c r="G6" s="119" t="s">
        <v>4</v>
      </c>
      <c r="H6" s="117"/>
      <c r="I6" s="117"/>
      <c r="J6" s="117"/>
    </row>
    <row r="7" spans="2:10" x14ac:dyDescent="0.2">
      <c r="B7" s="1"/>
      <c r="C7" s="1">
        <v>2021</v>
      </c>
      <c r="D7" s="1">
        <v>2022</v>
      </c>
      <c r="E7" s="1">
        <v>2023</v>
      </c>
      <c r="F7" s="94">
        <v>2024</v>
      </c>
      <c r="G7" s="1">
        <v>2025</v>
      </c>
      <c r="H7" s="1">
        <v>2026</v>
      </c>
      <c r="I7" s="1">
        <v>2027</v>
      </c>
      <c r="J7" s="1">
        <v>2028</v>
      </c>
    </row>
    <row r="8" spans="2:10" ht="15" customHeight="1" x14ac:dyDescent="0.2">
      <c r="B8" s="3" t="s">
        <v>5</v>
      </c>
      <c r="C8" s="12">
        <v>2896.9920000000002</v>
      </c>
      <c r="D8" s="12">
        <v>2976.8</v>
      </c>
      <c r="E8" s="12">
        <v>3021</v>
      </c>
      <c r="F8" s="84">
        <v>3040.15825</v>
      </c>
      <c r="G8" s="12">
        <v>3059.9250000000002</v>
      </c>
      <c r="H8" s="12">
        <v>3065.9312500000001</v>
      </c>
      <c r="I8" s="12">
        <v>3065.7562499999999</v>
      </c>
      <c r="J8" s="12">
        <v>3068.49775</v>
      </c>
    </row>
    <row r="9" spans="2:10" x14ac:dyDescent="0.2">
      <c r="B9" s="4" t="s">
        <v>6</v>
      </c>
      <c r="C9" s="95">
        <v>2.4631636040076201</v>
      </c>
      <c r="D9" s="95">
        <v>2.7548574521434501</v>
      </c>
      <c r="E9" s="12">
        <v>1.48481590970168</v>
      </c>
      <c r="F9" s="84">
        <v>0.63416914928831003</v>
      </c>
      <c r="G9" s="12">
        <v>0.65018819332842703</v>
      </c>
      <c r="H9" s="12">
        <v>0.19628749070645901</v>
      </c>
      <c r="I9" s="12">
        <v>-5.7078905471241699E-3</v>
      </c>
      <c r="J9" s="12">
        <v>8.9423286668677202E-2</v>
      </c>
    </row>
    <row r="10" spans="2:10" ht="15" customHeight="1" x14ac:dyDescent="0.2">
      <c r="B10" s="96" t="s">
        <v>7</v>
      </c>
      <c r="C10" s="12">
        <v>2502.10025</v>
      </c>
      <c r="D10" s="12">
        <v>2575.5250000000001</v>
      </c>
      <c r="E10" s="12">
        <v>2612.8249999999998</v>
      </c>
      <c r="F10" s="84">
        <v>2623.85</v>
      </c>
      <c r="G10" s="12">
        <v>2637.89725</v>
      </c>
      <c r="H10" s="12">
        <v>2641.5322500000002</v>
      </c>
      <c r="I10" s="12">
        <v>2639.6469999999999</v>
      </c>
      <c r="J10" s="12">
        <v>2640.9072500000002</v>
      </c>
    </row>
    <row r="11" spans="2:10" x14ac:dyDescent="0.2">
      <c r="B11" s="96" t="s">
        <v>6</v>
      </c>
      <c r="C11" s="12">
        <v>2.7254195300007602</v>
      </c>
      <c r="D11" s="12">
        <v>2.93452470579467</v>
      </c>
      <c r="E11" s="12">
        <v>1.44824841537161</v>
      </c>
      <c r="F11" s="84">
        <v>0.42195707711003499</v>
      </c>
      <c r="G11" s="12">
        <v>0.53536787545021003</v>
      </c>
      <c r="H11" s="12">
        <v>0.13779915044076499</v>
      </c>
      <c r="I11" s="12">
        <v>-7.1369562116840798E-2</v>
      </c>
      <c r="J11" s="12">
        <v>4.7743126258947798E-2</v>
      </c>
    </row>
    <row r="12" spans="2:10" ht="15" customHeight="1" x14ac:dyDescent="0.2">
      <c r="B12" s="96" t="s">
        <v>8</v>
      </c>
      <c r="C12" s="12">
        <v>3.5</v>
      </c>
      <c r="D12" s="12">
        <v>3.6833334999999998</v>
      </c>
      <c r="E12" s="12">
        <v>3.8916667500000002</v>
      </c>
      <c r="F12" s="84">
        <v>4.0583332499999996</v>
      </c>
      <c r="G12" s="12">
        <v>4.1374880000000003</v>
      </c>
      <c r="H12" s="12">
        <v>4.3110057499999996</v>
      </c>
      <c r="I12" s="12">
        <v>4.4965302500000002</v>
      </c>
      <c r="J12" s="12">
        <v>4.5421907499999996</v>
      </c>
    </row>
    <row r="13" spans="2:10" x14ac:dyDescent="0.2">
      <c r="B13" s="96" t="s">
        <v>6</v>
      </c>
      <c r="C13" s="12">
        <v>-0.94340089889619605</v>
      </c>
      <c r="D13" s="12">
        <v>5.2381000000000002</v>
      </c>
      <c r="E13" s="12">
        <v>5.6561060789092199</v>
      </c>
      <c r="F13" s="84">
        <v>4.2826508718918301</v>
      </c>
      <c r="G13" s="12">
        <v>1.9504250913845</v>
      </c>
      <c r="H13" s="12">
        <v>4.1937946406128601</v>
      </c>
      <c r="I13" s="12">
        <v>4.3035085258237</v>
      </c>
      <c r="J13" s="12">
        <v>1.01546075443392</v>
      </c>
    </row>
    <row r="14" spans="2:10" ht="15" customHeight="1" x14ac:dyDescent="0.2">
      <c r="B14" s="96" t="s">
        <v>9</v>
      </c>
      <c r="C14" s="12">
        <v>127.008325</v>
      </c>
      <c r="D14" s="12">
        <v>132.03335000000001</v>
      </c>
      <c r="E14" s="12">
        <v>137.30000000000001</v>
      </c>
      <c r="F14" s="84">
        <v>140.85835</v>
      </c>
      <c r="G14" s="12">
        <v>139.9984</v>
      </c>
      <c r="H14" s="12">
        <v>139.47825</v>
      </c>
      <c r="I14" s="12">
        <v>139.50367499999999</v>
      </c>
      <c r="J14" s="12">
        <v>140.24680000000001</v>
      </c>
    </row>
    <row r="15" spans="2:10" x14ac:dyDescent="0.2">
      <c r="B15" s="96" t="s">
        <v>6</v>
      </c>
      <c r="C15" s="12">
        <v>2.3229204431017099</v>
      </c>
      <c r="D15" s="12">
        <v>3.9564532482417798</v>
      </c>
      <c r="E15" s="12">
        <v>3.9888785674225602</v>
      </c>
      <c r="F15" s="84">
        <v>2.5916605972323201</v>
      </c>
      <c r="G15" s="12">
        <v>-0.61050693835331604</v>
      </c>
      <c r="H15" s="12">
        <v>-0.37153996045669002</v>
      </c>
      <c r="I15" s="12">
        <v>1.8228648552720501E-2</v>
      </c>
      <c r="J15" s="12">
        <v>0.53269205990453805</v>
      </c>
    </row>
    <row r="16" spans="2:10" ht="15" customHeight="1" x14ac:dyDescent="0.2">
      <c r="B16" s="3" t="s">
        <v>10</v>
      </c>
      <c r="C16" s="12">
        <v>467.29165</v>
      </c>
      <c r="D16" s="12">
        <v>481.54997500000002</v>
      </c>
      <c r="E16" s="12">
        <v>477.96665000000002</v>
      </c>
      <c r="F16" s="84">
        <v>466.92500000000001</v>
      </c>
      <c r="G16" s="12">
        <v>465.66312499999998</v>
      </c>
      <c r="H16" s="12">
        <v>464.770625</v>
      </c>
      <c r="I16" s="12">
        <v>460.92417499999999</v>
      </c>
      <c r="J16" s="12">
        <v>459.95760000000001</v>
      </c>
    </row>
    <row r="17" spans="2:10" x14ac:dyDescent="0.2">
      <c r="B17" s="3" t="s">
        <v>6</v>
      </c>
      <c r="C17" s="12">
        <v>1.8101528083753</v>
      </c>
      <c r="D17" s="12">
        <v>3.05126894520799</v>
      </c>
      <c r="E17" s="12">
        <v>-0.74412318264580601</v>
      </c>
      <c r="F17" s="84">
        <v>-2.3101297967127898</v>
      </c>
      <c r="G17" s="12">
        <v>-0.27025218182792299</v>
      </c>
      <c r="H17" s="12">
        <v>-0.191662159205752</v>
      </c>
      <c r="I17" s="12">
        <v>-0.827601787440845</v>
      </c>
      <c r="J17" s="12">
        <v>-0.20970368933240699</v>
      </c>
    </row>
    <row r="18" spans="2:10" ht="15" customHeight="1" x14ac:dyDescent="0.2">
      <c r="B18" s="3" t="s">
        <v>11</v>
      </c>
      <c r="C18" s="12">
        <v>535.70832499999995</v>
      </c>
      <c r="D18" s="12">
        <v>549.57502499999998</v>
      </c>
      <c r="E18" s="12">
        <v>553.91667500000005</v>
      </c>
      <c r="F18" s="84">
        <v>554.56667500000003</v>
      </c>
      <c r="G18" s="12">
        <v>556.09132499999998</v>
      </c>
      <c r="H18" s="12">
        <v>556.33087499999999</v>
      </c>
      <c r="I18" s="12">
        <v>559.39542500000005</v>
      </c>
      <c r="J18" s="12">
        <v>555.93062499999996</v>
      </c>
    </row>
    <row r="19" spans="2:10" x14ac:dyDescent="0.2">
      <c r="B19" s="3" t="s">
        <v>6</v>
      </c>
      <c r="C19" s="12">
        <v>3.0142299053623298</v>
      </c>
      <c r="D19" s="12">
        <v>2.5884794678148602</v>
      </c>
      <c r="E19" s="12">
        <v>0.790001328753975</v>
      </c>
      <c r="F19" s="84">
        <v>0.11734616943968</v>
      </c>
      <c r="G19" s="12">
        <v>0.27492636480543903</v>
      </c>
      <c r="H19" s="12">
        <v>4.3077456746876103E-2</v>
      </c>
      <c r="I19" s="12">
        <v>0.55085024716632303</v>
      </c>
      <c r="J19" s="12">
        <v>-0.61938297046316704</v>
      </c>
    </row>
    <row r="20" spans="2:10" ht="15" customHeight="1" x14ac:dyDescent="0.2">
      <c r="B20" s="3" t="s">
        <v>12</v>
      </c>
      <c r="C20" s="12">
        <v>45.133335000000002</v>
      </c>
      <c r="D20" s="12">
        <v>46.449997500000002</v>
      </c>
      <c r="E20" s="12">
        <v>47.466664999999999</v>
      </c>
      <c r="F20" s="84">
        <v>47.508332500000002</v>
      </c>
      <c r="G20" s="12">
        <v>48.067034999999997</v>
      </c>
      <c r="H20" s="12">
        <v>48.6808975</v>
      </c>
      <c r="I20" s="12">
        <v>48.163382499999997</v>
      </c>
      <c r="J20" s="12">
        <v>47.658169999999998</v>
      </c>
    </row>
    <row r="21" spans="2:10" x14ac:dyDescent="0.2">
      <c r="B21" s="3" t="s">
        <v>6</v>
      </c>
      <c r="C21" s="12">
        <v>0.31487497101547701</v>
      </c>
      <c r="D21" s="12">
        <v>2.9172727873975899</v>
      </c>
      <c r="E21" s="12">
        <v>2.1887353169394599</v>
      </c>
      <c r="F21" s="84">
        <v>8.7782657576651602E-2</v>
      </c>
      <c r="G21" s="12">
        <v>1.17600949265057</v>
      </c>
      <c r="H21" s="12">
        <v>1.2770966630248599</v>
      </c>
      <c r="I21" s="12">
        <v>-1.06307612755085</v>
      </c>
      <c r="J21" s="12">
        <v>-1.0489556043950901</v>
      </c>
    </row>
    <row r="22" spans="2:10" ht="15" customHeight="1" x14ac:dyDescent="0.2">
      <c r="B22" s="3" t="s">
        <v>13</v>
      </c>
      <c r="C22" s="12">
        <v>155.73335</v>
      </c>
      <c r="D22" s="12">
        <v>159.25002499999999</v>
      </c>
      <c r="E22" s="12">
        <v>159.90832499999999</v>
      </c>
      <c r="F22" s="84">
        <v>159.28335000000001</v>
      </c>
      <c r="G22" s="12">
        <v>160.141175</v>
      </c>
      <c r="H22" s="12">
        <v>161.977925</v>
      </c>
      <c r="I22" s="12">
        <v>162.64789999999999</v>
      </c>
      <c r="J22" s="12">
        <v>162.638925</v>
      </c>
    </row>
    <row r="23" spans="2:10" x14ac:dyDescent="0.2">
      <c r="B23" s="3" t="s">
        <v>6</v>
      </c>
      <c r="C23" s="12">
        <v>1.76987420356151</v>
      </c>
      <c r="D23" s="12">
        <v>2.2581386710039899</v>
      </c>
      <c r="E23" s="12">
        <v>0.41337513133827802</v>
      </c>
      <c r="F23" s="84">
        <v>-0.39083331027325302</v>
      </c>
      <c r="G23" s="12">
        <v>0.53855283681565302</v>
      </c>
      <c r="H23" s="12">
        <v>1.1469567398890199</v>
      </c>
      <c r="I23" s="12">
        <v>0.41362117708323398</v>
      </c>
      <c r="J23" s="12">
        <v>-5.5180546444155701E-3</v>
      </c>
    </row>
    <row r="24" spans="2:10" ht="15" customHeight="1" x14ac:dyDescent="0.2">
      <c r="B24" s="3" t="s">
        <v>14</v>
      </c>
      <c r="C24" s="12">
        <v>319.21667500000001</v>
      </c>
      <c r="D24" s="12">
        <v>329.125</v>
      </c>
      <c r="E24" s="12">
        <v>331.41665</v>
      </c>
      <c r="F24" s="84">
        <v>330.29165</v>
      </c>
      <c r="G24" s="12">
        <v>329.97314999999998</v>
      </c>
      <c r="H24" s="12">
        <v>317.07752499999998</v>
      </c>
      <c r="I24" s="12">
        <v>310.41432500000002</v>
      </c>
      <c r="J24" s="12">
        <v>313.18725000000001</v>
      </c>
    </row>
    <row r="25" spans="2:10" x14ac:dyDescent="0.2">
      <c r="B25" s="3" t="s">
        <v>6</v>
      </c>
      <c r="C25" s="12">
        <v>2.9952732575627201</v>
      </c>
      <c r="D25" s="12">
        <v>3.10394969185114</v>
      </c>
      <c r="E25" s="12">
        <v>0.69628560577288301</v>
      </c>
      <c r="F25" s="84">
        <v>-0.33945186519748199</v>
      </c>
      <c r="G25" s="12">
        <v>-9.64299279137215E-2</v>
      </c>
      <c r="H25" s="12">
        <v>-3.9080831273696002</v>
      </c>
      <c r="I25" s="12">
        <v>-2.1014419107756099</v>
      </c>
      <c r="J25" s="12">
        <v>0.89329801387227903</v>
      </c>
    </row>
    <row r="26" spans="2:10" ht="15" customHeight="1" x14ac:dyDescent="0.2">
      <c r="B26" s="3" t="s">
        <v>15</v>
      </c>
      <c r="C26" s="12">
        <v>455.1</v>
      </c>
      <c r="D26" s="12">
        <v>459.40832499999999</v>
      </c>
      <c r="E26" s="12">
        <v>472.31664999999998</v>
      </c>
      <c r="F26" s="84">
        <v>485.07499999999999</v>
      </c>
      <c r="G26" s="12">
        <v>496.67992500000003</v>
      </c>
      <c r="H26" s="12">
        <v>506.12517500000001</v>
      </c>
      <c r="I26" s="12">
        <v>510.77109999999999</v>
      </c>
      <c r="J26" s="12">
        <v>515.11810000000003</v>
      </c>
    </row>
    <row r="27" spans="2:10" x14ac:dyDescent="0.2">
      <c r="B27" s="3" t="s">
        <v>6</v>
      </c>
      <c r="C27" s="12">
        <v>0.98186054251956301</v>
      </c>
      <c r="D27" s="12">
        <v>0.94667655460338695</v>
      </c>
      <c r="E27" s="12">
        <v>2.8097716775158599</v>
      </c>
      <c r="F27" s="84">
        <v>2.7012280850145798</v>
      </c>
      <c r="G27" s="12">
        <v>2.3923980827707099</v>
      </c>
      <c r="H27" s="12">
        <v>1.9016774233425899</v>
      </c>
      <c r="I27" s="12">
        <v>0.91793991476514203</v>
      </c>
      <c r="J27" s="12">
        <v>0.85106616251386902</v>
      </c>
    </row>
    <row r="28" spans="2:10" ht="15" customHeight="1" x14ac:dyDescent="0.2">
      <c r="B28" s="3" t="s">
        <v>16</v>
      </c>
      <c r="C28" s="12">
        <v>250.10832500000001</v>
      </c>
      <c r="D28" s="12">
        <v>269.625</v>
      </c>
      <c r="E28" s="12">
        <v>283.833325</v>
      </c>
      <c r="F28" s="84">
        <v>288.25</v>
      </c>
      <c r="G28" s="12">
        <v>291.67102499999999</v>
      </c>
      <c r="H28" s="12">
        <v>298.34417500000001</v>
      </c>
      <c r="I28" s="12">
        <v>299.98665</v>
      </c>
      <c r="J28" s="12">
        <v>298.71947499999999</v>
      </c>
    </row>
    <row r="29" spans="2:10" x14ac:dyDescent="0.2">
      <c r="B29" s="3" t="s">
        <v>6</v>
      </c>
      <c r="C29" s="12">
        <v>9.8492061287316499</v>
      </c>
      <c r="D29" s="12">
        <v>7.8032888349478</v>
      </c>
      <c r="E29" s="12">
        <v>5.2696615669911999</v>
      </c>
      <c r="F29" s="84">
        <v>1.55608049195774</v>
      </c>
      <c r="G29" s="12">
        <v>1.18682567215957</v>
      </c>
      <c r="H29" s="12">
        <v>2.2879029550501202</v>
      </c>
      <c r="I29" s="12">
        <v>0.55053027262892396</v>
      </c>
      <c r="J29" s="12">
        <v>-0.42241046393231002</v>
      </c>
    </row>
    <row r="30" spans="2:10" ht="15" customHeight="1" x14ac:dyDescent="0.2">
      <c r="B30" s="3" t="s">
        <v>17</v>
      </c>
      <c r="C30" s="12">
        <v>143.30000000000001</v>
      </c>
      <c r="D30" s="12">
        <v>144.82499999999999</v>
      </c>
      <c r="E30" s="12">
        <v>144.808325</v>
      </c>
      <c r="F30" s="84">
        <v>147.03332499999999</v>
      </c>
      <c r="G30" s="12">
        <v>148.95297500000001</v>
      </c>
      <c r="H30" s="12">
        <v>150.14937499999999</v>
      </c>
      <c r="I30" s="12">
        <v>151.0102</v>
      </c>
      <c r="J30" s="12">
        <v>152.35919999999999</v>
      </c>
    </row>
    <row r="31" spans="2:10" x14ac:dyDescent="0.2">
      <c r="B31" s="3" t="s">
        <v>6</v>
      </c>
      <c r="C31" s="12">
        <v>0.39701660421631502</v>
      </c>
      <c r="D31" s="12">
        <v>1.0642009769713701</v>
      </c>
      <c r="E31" s="12">
        <v>-1.1513896081472E-2</v>
      </c>
      <c r="F31" s="84">
        <v>1.5365138710084301</v>
      </c>
      <c r="G31" s="12">
        <v>1.3055883759685201</v>
      </c>
      <c r="H31" s="12">
        <v>0.80320651534486698</v>
      </c>
      <c r="I31" s="12">
        <v>0.57331240972528996</v>
      </c>
      <c r="J31" s="12">
        <v>0.89331714016669395</v>
      </c>
    </row>
    <row r="32" spans="2:10" ht="15" customHeight="1" x14ac:dyDescent="0.2">
      <c r="B32" s="3" t="s">
        <v>18</v>
      </c>
      <c r="C32" s="12">
        <v>394.89167500000002</v>
      </c>
      <c r="D32" s="12">
        <v>401.27499999999998</v>
      </c>
      <c r="E32" s="12">
        <v>408.17500000000001</v>
      </c>
      <c r="F32" s="84">
        <v>416.30832500000002</v>
      </c>
      <c r="G32" s="12">
        <v>418.54950000000002</v>
      </c>
      <c r="H32" s="12">
        <v>418.68527499999999</v>
      </c>
      <c r="I32" s="12">
        <v>418.44285000000002</v>
      </c>
      <c r="J32" s="12">
        <v>418.13937499999997</v>
      </c>
    </row>
    <row r="33" spans="2:10" x14ac:dyDescent="0.2">
      <c r="B33" s="3" t="s">
        <v>6</v>
      </c>
      <c r="C33" s="12">
        <v>0.83198353766347199</v>
      </c>
      <c r="D33" s="12">
        <v>1.6164749484779599</v>
      </c>
      <c r="E33" s="12">
        <v>1.71951903308205</v>
      </c>
      <c r="F33" s="84">
        <v>1.9926073375390301</v>
      </c>
      <c r="G33" s="12">
        <v>0.53834498745610704</v>
      </c>
      <c r="H33" s="12">
        <v>3.24394127815264E-2</v>
      </c>
      <c r="I33" s="12">
        <v>-5.7901486982070399E-2</v>
      </c>
      <c r="J33" s="12">
        <v>-7.2524838218657101E-2</v>
      </c>
    </row>
    <row r="34" spans="2:10" ht="15" customHeight="1" x14ac:dyDescent="0.2">
      <c r="B34" s="3" t="s">
        <v>19</v>
      </c>
      <c r="C34" s="12">
        <v>29.933335</v>
      </c>
      <c r="D34" s="12">
        <v>29.5</v>
      </c>
      <c r="E34" s="12">
        <v>30.391667500000001</v>
      </c>
      <c r="F34" s="84">
        <v>31.375</v>
      </c>
      <c r="G34" s="12">
        <v>31.061042499999999</v>
      </c>
      <c r="H34" s="12">
        <v>31.074660000000002</v>
      </c>
      <c r="I34" s="12">
        <v>31.0947225</v>
      </c>
      <c r="J34" s="12">
        <v>31.115839999999999</v>
      </c>
    </row>
    <row r="35" spans="2:10" x14ac:dyDescent="0.2">
      <c r="B35" s="3" t="s">
        <v>6</v>
      </c>
      <c r="C35" s="12">
        <v>-2.7875479624479498</v>
      </c>
      <c r="D35" s="12">
        <v>-1.4476669572568499</v>
      </c>
      <c r="E35" s="12">
        <v>3.0226016949152599</v>
      </c>
      <c r="F35" s="84">
        <v>3.2355332263358001</v>
      </c>
      <c r="G35" s="12">
        <v>-1.00066135458167</v>
      </c>
      <c r="H35" s="12">
        <v>4.3841091296292697E-2</v>
      </c>
      <c r="I35" s="12">
        <v>6.4562251043120897E-2</v>
      </c>
      <c r="J35" s="12">
        <v>6.7913453802326204E-2</v>
      </c>
    </row>
    <row r="36" spans="2:10" ht="15" customHeight="1" x14ac:dyDescent="0.2">
      <c r="B36" s="3" t="s">
        <v>20</v>
      </c>
      <c r="C36" s="12">
        <v>364.958325</v>
      </c>
      <c r="D36" s="12">
        <v>371.77499999999998</v>
      </c>
      <c r="E36" s="12">
        <v>377.78332499999999</v>
      </c>
      <c r="F36" s="84">
        <v>384.93335000000002</v>
      </c>
      <c r="G36" s="12">
        <v>387.48847499999999</v>
      </c>
      <c r="H36" s="12">
        <v>387.61062500000003</v>
      </c>
      <c r="I36" s="12">
        <v>387.34814999999998</v>
      </c>
      <c r="J36" s="12">
        <v>387.02352500000001</v>
      </c>
    </row>
    <row r="37" spans="2:10" x14ac:dyDescent="0.2">
      <c r="B37" s="1" t="s">
        <v>6</v>
      </c>
      <c r="C37" s="13">
        <v>1.1408536126580699</v>
      </c>
      <c r="D37" s="13">
        <v>1.8677954530835701</v>
      </c>
      <c r="E37" s="13">
        <v>1.6161186201331501</v>
      </c>
      <c r="F37" s="97">
        <v>1.89262588548608</v>
      </c>
      <c r="G37" s="13">
        <v>0.66378374334152801</v>
      </c>
      <c r="H37" s="13">
        <v>3.1523518215625899E-2</v>
      </c>
      <c r="I37" s="13">
        <v>-6.7716152001762106E-2</v>
      </c>
      <c r="J37" s="13">
        <v>-8.3807035092342497E-2</v>
      </c>
    </row>
    <row r="38" spans="2:10" x14ac:dyDescent="0.2">
      <c r="B38" s="3"/>
      <c r="C38" s="3"/>
      <c r="D38" s="3"/>
      <c r="E38" s="3"/>
      <c r="F38" s="3"/>
      <c r="G38" s="3"/>
      <c r="H38" s="3"/>
      <c r="I38" s="3"/>
      <c r="J38" s="3"/>
    </row>
    <row r="39" spans="2:10" x14ac:dyDescent="0.2">
      <c r="B39" s="120" t="s">
        <v>21</v>
      </c>
      <c r="C39" s="120"/>
      <c r="D39" s="120"/>
      <c r="E39" s="120"/>
      <c r="F39" s="120"/>
      <c r="G39" s="120"/>
      <c r="H39" s="120"/>
      <c r="I39" s="120"/>
      <c r="J39" s="120"/>
    </row>
    <row r="40" spans="2:10" x14ac:dyDescent="0.2">
      <c r="B40" s="8"/>
      <c r="C40" s="121" t="s">
        <v>3</v>
      </c>
      <c r="D40" s="121"/>
      <c r="E40" s="121"/>
      <c r="F40" s="122"/>
      <c r="G40" s="123" t="s">
        <v>4</v>
      </c>
      <c r="H40" s="121"/>
      <c r="I40" s="121"/>
      <c r="J40" s="121"/>
    </row>
    <row r="41" spans="2:10" x14ac:dyDescent="0.2">
      <c r="B41" s="1"/>
      <c r="C41" s="1">
        <v>2021</v>
      </c>
      <c r="D41" s="1">
        <v>2022</v>
      </c>
      <c r="E41" s="1">
        <v>2023</v>
      </c>
      <c r="F41" s="94">
        <v>2024</v>
      </c>
      <c r="G41" s="1">
        <v>2025</v>
      </c>
      <c r="H41" s="1">
        <v>2026</v>
      </c>
      <c r="I41" s="1">
        <v>2027</v>
      </c>
      <c r="J41" s="1">
        <v>2028</v>
      </c>
    </row>
    <row r="42" spans="2:10" x14ac:dyDescent="0.2">
      <c r="B42" s="6" t="s">
        <v>22</v>
      </c>
      <c r="C42" s="98">
        <v>3110.1570000000002</v>
      </c>
      <c r="D42" s="98">
        <v>3103.07825</v>
      </c>
      <c r="E42" s="98">
        <v>3145.0720000000001</v>
      </c>
      <c r="F42" s="99">
        <v>3175.4985000000001</v>
      </c>
      <c r="G42" s="98">
        <v>3169.5070000000001</v>
      </c>
      <c r="H42" s="98">
        <v>3174.7622500000002</v>
      </c>
      <c r="I42" s="11">
        <v>3174.5997499999999</v>
      </c>
      <c r="J42" s="11">
        <v>3173.6217499999998</v>
      </c>
    </row>
    <row r="43" spans="2:10" x14ac:dyDescent="0.2">
      <c r="B43" s="86" t="s">
        <v>6</v>
      </c>
      <c r="C43" s="12">
        <v>0.28762716296755197</v>
      </c>
      <c r="D43" s="12">
        <v>-0.22760105036498901</v>
      </c>
      <c r="E43" s="12">
        <v>1.35329329835625</v>
      </c>
      <c r="F43" s="84">
        <v>0.96743413187358995</v>
      </c>
      <c r="G43" s="12">
        <v>-0.18867903732279201</v>
      </c>
      <c r="H43" s="12">
        <v>0.16580654341509199</v>
      </c>
      <c r="I43" s="11">
        <v>-5.1184935186743196E-3</v>
      </c>
      <c r="J43" s="11">
        <v>-3.08070332330934E-2</v>
      </c>
    </row>
    <row r="44" spans="2:10" x14ac:dyDescent="0.2">
      <c r="B44" s="6" t="s">
        <v>23</v>
      </c>
      <c r="C44" s="12">
        <v>2992.2485000000001</v>
      </c>
      <c r="D44" s="12">
        <v>3015.6937499999999</v>
      </c>
      <c r="E44" s="12">
        <v>3056.9947499999998</v>
      </c>
      <c r="F44" s="84">
        <v>3081.33475</v>
      </c>
      <c r="G44" s="12">
        <v>3064.2930000000001</v>
      </c>
      <c r="H44" s="12">
        <v>3060.6922500000001</v>
      </c>
      <c r="I44" s="11">
        <v>3057.4722499999998</v>
      </c>
      <c r="J44" s="11">
        <v>3055.6039999999998</v>
      </c>
    </row>
    <row r="45" spans="2:10" x14ac:dyDescent="0.2">
      <c r="B45" s="86" t="s">
        <v>6</v>
      </c>
      <c r="C45" s="12">
        <v>3.1297290613759601</v>
      </c>
      <c r="D45" s="12">
        <v>0.78353285163315001</v>
      </c>
      <c r="E45" s="12">
        <v>1.36953561680459</v>
      </c>
      <c r="F45" s="84">
        <v>0.79620679754193102</v>
      </c>
      <c r="G45" s="12">
        <v>-0.55306389544336199</v>
      </c>
      <c r="H45" s="12">
        <v>-0.117506713620407</v>
      </c>
      <c r="I45" s="11">
        <v>-0.105204958126714</v>
      </c>
      <c r="J45" s="11">
        <v>-6.1104397595090898E-2</v>
      </c>
    </row>
    <row r="46" spans="2:10" x14ac:dyDescent="0.2">
      <c r="B46" s="80" t="s">
        <v>24</v>
      </c>
      <c r="C46" s="13">
        <v>3.7916667500000001</v>
      </c>
      <c r="D46" s="13">
        <v>2.80833325</v>
      </c>
      <c r="E46" s="13">
        <v>2.8</v>
      </c>
      <c r="F46" s="97">
        <v>2.9666667499999999</v>
      </c>
      <c r="G46" s="13">
        <v>3.3208662499999999</v>
      </c>
      <c r="H46" s="13">
        <v>3.59303325</v>
      </c>
      <c r="I46" s="13">
        <v>3.6895215000000001</v>
      </c>
      <c r="J46" s="13">
        <v>3.718715</v>
      </c>
    </row>
    <row r="48" spans="2:10" x14ac:dyDescent="0.2">
      <c r="B48" s="104" t="s">
        <v>25</v>
      </c>
    </row>
  </sheetData>
  <mergeCells count="8">
    <mergeCell ref="B2:J2"/>
    <mergeCell ref="C6:F6"/>
    <mergeCell ref="G6:J6"/>
    <mergeCell ref="B39:J39"/>
    <mergeCell ref="C40:F40"/>
    <mergeCell ref="G40:J40"/>
    <mergeCell ref="B4:J4"/>
    <mergeCell ref="B5:J5"/>
  </mergeCells>
  <printOptions horizontalCentered="1"/>
  <pageMargins left="0.25" right="0.25" top="0.75" bottom="0.75" header="0.3" footer="0.3"/>
  <pageSetup scale="93" fitToHeight="0" orientation="portrait" r:id="rId1"/>
  <headerFooter>
    <oddHeader>&amp;L&amp;"Times New Roman,Regular"ECONOMIC OUTLOOK - WISCONSIN&amp;R&amp;"Times New Roman,Regular"May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  <pageSetUpPr fitToPage="1"/>
  </sheetPr>
  <dimension ref="B2:K48"/>
  <sheetViews>
    <sheetView showGridLines="0" topLeftCell="A4" zoomScale="90" zoomScaleNormal="90" zoomScaleSheetLayoutView="80" zoomScalePageLayoutView="50" workbookViewId="0">
      <selection activeCell="I8" sqref="I8:J37"/>
    </sheetView>
  </sheetViews>
  <sheetFormatPr defaultColWidth="9.140625" defaultRowHeight="12.75" x14ac:dyDescent="0.2"/>
  <cols>
    <col min="1" max="1" width="9.140625" style="5"/>
    <col min="2" max="2" width="28.7109375" style="3" customWidth="1"/>
    <col min="3" max="10" width="9.140625" style="5" customWidth="1"/>
    <col min="11" max="16384" width="9.140625" style="5"/>
  </cols>
  <sheetData>
    <row r="2" spans="2:11" x14ac:dyDescent="0.2">
      <c r="B2" s="125" t="s">
        <v>26</v>
      </c>
      <c r="C2" s="125"/>
      <c r="D2" s="125"/>
      <c r="E2" s="125"/>
      <c r="F2" s="125"/>
      <c r="G2" s="125"/>
      <c r="H2" s="125"/>
      <c r="I2" s="125"/>
      <c r="J2" s="125"/>
    </row>
    <row r="3" spans="2:11" x14ac:dyDescent="0.2">
      <c r="B3" s="55"/>
      <c r="C3" s="22"/>
      <c r="D3" s="22"/>
      <c r="E3" s="22"/>
      <c r="F3" s="22"/>
      <c r="G3" s="22"/>
      <c r="H3" s="22"/>
      <c r="I3" s="22"/>
      <c r="J3" s="22"/>
    </row>
    <row r="4" spans="2:11" x14ac:dyDescent="0.2">
      <c r="B4" s="125" t="s">
        <v>27</v>
      </c>
      <c r="C4" s="125"/>
      <c r="D4" s="125"/>
      <c r="E4" s="125"/>
      <c r="F4" s="125"/>
      <c r="G4" s="125"/>
      <c r="H4" s="125"/>
      <c r="I4" s="125"/>
      <c r="J4" s="125"/>
    </row>
    <row r="5" spans="2:11" x14ac:dyDescent="0.2">
      <c r="B5" s="133" t="s">
        <v>28</v>
      </c>
      <c r="C5" s="133"/>
      <c r="D5" s="133"/>
      <c r="E5" s="133"/>
      <c r="F5" s="133"/>
      <c r="G5" s="133"/>
      <c r="H5" s="133"/>
      <c r="I5" s="133"/>
      <c r="J5" s="133"/>
    </row>
    <row r="6" spans="2:11" x14ac:dyDescent="0.2">
      <c r="B6" s="8"/>
      <c r="C6" s="126" t="s">
        <v>3</v>
      </c>
      <c r="D6" s="126"/>
      <c r="E6" s="126"/>
      <c r="F6" s="127"/>
      <c r="G6" s="128" t="s">
        <v>4</v>
      </c>
      <c r="H6" s="126"/>
      <c r="I6" s="126"/>
      <c r="J6" s="126"/>
    </row>
    <row r="7" spans="2:11" x14ac:dyDescent="0.2">
      <c r="B7" s="1"/>
      <c r="C7" s="10" t="s">
        <v>66</v>
      </c>
      <c r="D7" s="10" t="s">
        <v>68</v>
      </c>
      <c r="E7" s="10" t="s">
        <v>71</v>
      </c>
      <c r="F7" s="21" t="s">
        <v>72</v>
      </c>
      <c r="G7" s="10" t="s">
        <v>73</v>
      </c>
      <c r="H7" s="10" t="s">
        <v>77</v>
      </c>
      <c r="I7" s="10" t="s">
        <v>78</v>
      </c>
      <c r="J7" s="10" t="s">
        <v>81</v>
      </c>
    </row>
    <row r="8" spans="2:11" ht="15" customHeight="1" x14ac:dyDescent="0.2">
      <c r="B8" s="11" t="s">
        <v>5</v>
      </c>
      <c r="C8" s="105">
        <v>3041.2</v>
      </c>
      <c r="D8" s="105">
        <v>3047.2669999999998</v>
      </c>
      <c r="E8" s="105">
        <v>3050.1</v>
      </c>
      <c r="F8" s="106">
        <v>3052.2330000000002</v>
      </c>
      <c r="G8" s="105">
        <v>3052.7869999999998</v>
      </c>
      <c r="H8" s="105">
        <v>3055.41</v>
      </c>
      <c r="I8" s="105">
        <v>3059.5349999999999</v>
      </c>
      <c r="J8" s="105">
        <v>3061.8110000000001</v>
      </c>
      <c r="K8" s="7"/>
    </row>
    <row r="9" spans="2:11" x14ac:dyDescent="0.2">
      <c r="B9" s="12" t="s">
        <v>6</v>
      </c>
      <c r="C9" s="11">
        <v>0.64271140618348199</v>
      </c>
      <c r="D9" s="11">
        <v>0.80036552338324995</v>
      </c>
      <c r="E9" s="11">
        <v>0.372393117870362</v>
      </c>
      <c r="F9" s="84">
        <v>0.28002210051263299</v>
      </c>
      <c r="G9" s="11">
        <v>7.2622352240925198E-2</v>
      </c>
      <c r="H9" s="11">
        <v>0.34412915382186998</v>
      </c>
      <c r="I9" s="11">
        <v>0.54112031367281599</v>
      </c>
      <c r="J9" s="11">
        <v>0.29789375805813201</v>
      </c>
      <c r="K9" s="7"/>
    </row>
    <row r="10" spans="2:11" ht="15" customHeight="1" x14ac:dyDescent="0.2">
      <c r="B10" s="11" t="s">
        <v>7</v>
      </c>
      <c r="C10" s="105">
        <v>2621.5329999999999</v>
      </c>
      <c r="D10" s="105">
        <v>2629.7669999999998</v>
      </c>
      <c r="E10" s="105">
        <v>2632.2</v>
      </c>
      <c r="F10" s="106">
        <v>2637.8330000000001</v>
      </c>
      <c r="G10" s="105">
        <v>2638.2020000000002</v>
      </c>
      <c r="H10" s="105">
        <v>2641.585</v>
      </c>
      <c r="I10" s="105">
        <v>2645.3519999999999</v>
      </c>
      <c r="J10" s="105">
        <v>2647.3389999999999</v>
      </c>
      <c r="K10" s="7"/>
    </row>
    <row r="11" spans="2:11" x14ac:dyDescent="0.2">
      <c r="B11" s="11" t="s">
        <v>6</v>
      </c>
      <c r="C11" s="11">
        <v>-0.23873987361808699</v>
      </c>
      <c r="D11" s="11">
        <v>1.2622957144414499</v>
      </c>
      <c r="E11" s="11">
        <v>0.37058469690336399</v>
      </c>
      <c r="F11" s="84">
        <v>0.85876575288452695</v>
      </c>
      <c r="G11" s="11">
        <v>5.5966762866477199E-2</v>
      </c>
      <c r="H11" s="11">
        <v>0.51391252989258995</v>
      </c>
      <c r="I11" s="11">
        <v>0.57163642126936098</v>
      </c>
      <c r="J11" s="11">
        <v>0.30079019511513</v>
      </c>
      <c r="K11" s="7"/>
    </row>
    <row r="12" spans="2:11" ht="15" customHeight="1" x14ac:dyDescent="0.2">
      <c r="B12" s="12" t="s">
        <v>8</v>
      </c>
      <c r="C12" s="11">
        <v>4.0333329999999998</v>
      </c>
      <c r="D12" s="11">
        <v>4.0999999999999996</v>
      </c>
      <c r="E12" s="11">
        <v>4.0999999999999996</v>
      </c>
      <c r="F12" s="84">
        <v>4.0999999999999996</v>
      </c>
      <c r="G12" s="11">
        <v>4.0052289999999999</v>
      </c>
      <c r="H12" s="11">
        <v>4.0200889999999996</v>
      </c>
      <c r="I12" s="11">
        <v>4.0447860000000002</v>
      </c>
      <c r="J12" s="11">
        <v>4.0767059999999997</v>
      </c>
      <c r="K12" s="7"/>
    </row>
    <row r="13" spans="2:11" x14ac:dyDescent="0.2">
      <c r="B13" s="12" t="s">
        <v>6</v>
      </c>
      <c r="C13" s="11">
        <v>-3.2386603240613701</v>
      </c>
      <c r="D13" s="11">
        <v>6.7773425562064302</v>
      </c>
      <c r="E13" s="11">
        <v>0</v>
      </c>
      <c r="F13" s="84">
        <v>0</v>
      </c>
      <c r="G13" s="11">
        <v>-8.9302842092230499</v>
      </c>
      <c r="H13" s="11">
        <v>1.49233953735983</v>
      </c>
      <c r="I13" s="11">
        <v>2.4800962085728702</v>
      </c>
      <c r="J13" s="11">
        <v>3.1942202745261299</v>
      </c>
      <c r="K13" s="7"/>
    </row>
    <row r="14" spans="2:11" ht="15" customHeight="1" x14ac:dyDescent="0.2">
      <c r="B14" s="12" t="s">
        <v>9</v>
      </c>
      <c r="C14" s="11">
        <v>141</v>
      </c>
      <c r="D14" s="11">
        <v>142.30000000000001</v>
      </c>
      <c r="E14" s="11">
        <v>141.86670000000001</v>
      </c>
      <c r="F14" s="84">
        <v>142.69999999999999</v>
      </c>
      <c r="G14" s="11">
        <v>142.64830000000001</v>
      </c>
      <c r="H14" s="11">
        <v>142.32140000000001</v>
      </c>
      <c r="I14" s="11">
        <v>142.69229999999999</v>
      </c>
      <c r="J14" s="11">
        <v>142.4599</v>
      </c>
      <c r="K14" s="7"/>
    </row>
    <row r="15" spans="2:11" x14ac:dyDescent="0.2">
      <c r="B15" s="12" t="s">
        <v>6</v>
      </c>
      <c r="C15" s="11">
        <v>3.5765892185273001</v>
      </c>
      <c r="D15" s="11">
        <v>3.7392609521700302</v>
      </c>
      <c r="E15" s="11">
        <v>-1.21243832095951</v>
      </c>
      <c r="F15" s="84">
        <v>2.3703117888616898</v>
      </c>
      <c r="G15" s="11">
        <v>-0.14484067423866601</v>
      </c>
      <c r="H15" s="11">
        <v>-0.91351388029620095</v>
      </c>
      <c r="I15" s="11">
        <v>1.0465113736389999</v>
      </c>
      <c r="J15" s="11">
        <v>-0.64988190279884295</v>
      </c>
      <c r="K15" s="7"/>
    </row>
    <row r="16" spans="2:11" ht="15" customHeight="1" x14ac:dyDescent="0.2">
      <c r="B16" s="11" t="s">
        <v>10</v>
      </c>
      <c r="C16" s="11">
        <v>464.26670000000001</v>
      </c>
      <c r="D16" s="11">
        <v>464.66669999999999</v>
      </c>
      <c r="E16" s="11">
        <v>462.5333</v>
      </c>
      <c r="F16" s="84">
        <v>464.93329999999997</v>
      </c>
      <c r="G16" s="11">
        <v>463.25740000000002</v>
      </c>
      <c r="H16" s="11">
        <v>461.74970000000002</v>
      </c>
      <c r="I16" s="11">
        <v>459.15750000000003</v>
      </c>
      <c r="J16" s="11">
        <v>458.42950000000002</v>
      </c>
      <c r="K16" s="7"/>
    </row>
    <row r="17" spans="2:11" x14ac:dyDescent="0.2">
      <c r="B17" s="11" t="s">
        <v>6</v>
      </c>
      <c r="C17" s="11">
        <v>-3.3457509066390001</v>
      </c>
      <c r="D17" s="11">
        <v>0.34507513998782702</v>
      </c>
      <c r="E17" s="11">
        <v>-1.82389008480846</v>
      </c>
      <c r="F17" s="84">
        <v>2.09173647570812</v>
      </c>
      <c r="G17" s="11">
        <v>-1.4340640467738901</v>
      </c>
      <c r="H17" s="11">
        <v>-1.2954833332800699</v>
      </c>
      <c r="I17" s="11">
        <v>-2.2267069734978802</v>
      </c>
      <c r="J17" s="11">
        <v>-0.63269832212452504</v>
      </c>
      <c r="K17" s="7"/>
    </row>
    <row r="18" spans="2:11" ht="15" customHeight="1" x14ac:dyDescent="0.2">
      <c r="B18" s="11" t="s">
        <v>11</v>
      </c>
      <c r="C18" s="11">
        <v>553.76670000000001</v>
      </c>
      <c r="D18" s="11">
        <v>556.13329999999996</v>
      </c>
      <c r="E18" s="11">
        <v>555.53330000000005</v>
      </c>
      <c r="F18" s="84">
        <v>554.83330000000001</v>
      </c>
      <c r="G18" s="11">
        <v>554.45519999999999</v>
      </c>
      <c r="H18" s="11">
        <v>555.28790000000004</v>
      </c>
      <c r="I18" s="11">
        <v>557.39760000000001</v>
      </c>
      <c r="J18" s="11">
        <v>558.68010000000004</v>
      </c>
      <c r="K18" s="7"/>
    </row>
    <row r="19" spans="2:11" x14ac:dyDescent="0.2">
      <c r="B19" s="11" t="s">
        <v>6</v>
      </c>
      <c r="C19" s="11">
        <v>-0.14433482467957001</v>
      </c>
      <c r="D19" s="11">
        <v>1.72044600550524</v>
      </c>
      <c r="E19" s="11">
        <v>-0.43085332812821098</v>
      </c>
      <c r="F19" s="84">
        <v>-0.50306835471968203</v>
      </c>
      <c r="G19" s="11">
        <v>-0.272307867711996</v>
      </c>
      <c r="H19" s="11">
        <v>0.60208849722411795</v>
      </c>
      <c r="I19" s="11">
        <v>1.52839889082541</v>
      </c>
      <c r="J19" s="11">
        <v>0.92352969883515701</v>
      </c>
      <c r="K19" s="7"/>
    </row>
    <row r="20" spans="2:11" ht="15" customHeight="1" x14ac:dyDescent="0.2">
      <c r="B20" s="11" t="s">
        <v>12</v>
      </c>
      <c r="C20" s="11">
        <v>47</v>
      </c>
      <c r="D20" s="11">
        <v>48.133330000000001</v>
      </c>
      <c r="E20" s="11">
        <v>48.433329999999998</v>
      </c>
      <c r="F20" s="84">
        <v>47.866669999999999</v>
      </c>
      <c r="G20" s="11">
        <v>46.97542</v>
      </c>
      <c r="H20" s="11">
        <v>47.284829999999999</v>
      </c>
      <c r="I20" s="11">
        <v>47.880159999999997</v>
      </c>
      <c r="J20" s="11">
        <v>48.094819999999999</v>
      </c>
      <c r="K20" s="7"/>
    </row>
    <row r="21" spans="2:11" x14ac:dyDescent="0.2">
      <c r="B21" s="11" t="s">
        <v>6</v>
      </c>
      <c r="C21" s="11">
        <v>-2.7872574773732999</v>
      </c>
      <c r="D21" s="11">
        <v>9.9998776261225295</v>
      </c>
      <c r="E21" s="11">
        <v>2.5164797981940401</v>
      </c>
      <c r="F21" s="84">
        <v>-4.5984253594975604</v>
      </c>
      <c r="G21" s="11">
        <v>-7.2423312143286402</v>
      </c>
      <c r="H21" s="11">
        <v>2.6607992189888501</v>
      </c>
      <c r="I21" s="11">
        <v>5.13202849505105</v>
      </c>
      <c r="J21" s="11">
        <v>1.8054065790796101</v>
      </c>
      <c r="K21" s="7"/>
    </row>
    <row r="22" spans="2:11" ht="15" customHeight="1" x14ac:dyDescent="0.2">
      <c r="B22" s="11" t="s">
        <v>13</v>
      </c>
      <c r="C22" s="11">
        <v>159.36670000000001</v>
      </c>
      <c r="D22" s="11">
        <v>158.5</v>
      </c>
      <c r="E22" s="11">
        <v>158.33330000000001</v>
      </c>
      <c r="F22" s="84">
        <v>159.0667</v>
      </c>
      <c r="G22" s="11">
        <v>159.84119999999999</v>
      </c>
      <c r="H22" s="11">
        <v>160.40479999999999</v>
      </c>
      <c r="I22" s="11">
        <v>160.86199999999999</v>
      </c>
      <c r="J22" s="11">
        <v>161.0264</v>
      </c>
      <c r="K22" s="7"/>
    </row>
    <row r="23" spans="2:11" x14ac:dyDescent="0.2">
      <c r="B23" s="11" t="s">
        <v>6</v>
      </c>
      <c r="C23" s="11">
        <v>-0.58343094890979097</v>
      </c>
      <c r="D23" s="11">
        <v>-2.1576788771878399</v>
      </c>
      <c r="E23" s="11">
        <v>-0.420030783609948</v>
      </c>
      <c r="F23" s="84">
        <v>1.8657134485517499</v>
      </c>
      <c r="G23" s="11">
        <v>1.9618813376976101</v>
      </c>
      <c r="H23" s="11">
        <v>1.4178769760351699</v>
      </c>
      <c r="I23" s="11">
        <v>1.1449992644718401</v>
      </c>
      <c r="J23" s="11">
        <v>0.40942471305149802</v>
      </c>
      <c r="K23" s="7"/>
    </row>
    <row r="24" spans="2:11" ht="15" customHeight="1" x14ac:dyDescent="0.2">
      <c r="B24" s="11" t="s">
        <v>14</v>
      </c>
      <c r="C24" s="11">
        <v>330.0333</v>
      </c>
      <c r="D24" s="11">
        <v>331.3</v>
      </c>
      <c r="E24" s="11">
        <v>333.83330000000001</v>
      </c>
      <c r="F24" s="84">
        <v>330.8</v>
      </c>
      <c r="G24" s="11">
        <v>329.36329999999998</v>
      </c>
      <c r="H24" s="11">
        <v>329.66370000000001</v>
      </c>
      <c r="I24" s="11">
        <v>327.5881</v>
      </c>
      <c r="J24" s="11">
        <v>325.76729999999998</v>
      </c>
      <c r="K24" s="7"/>
    </row>
    <row r="25" spans="2:11" x14ac:dyDescent="0.2">
      <c r="B25" s="11" t="s">
        <v>6</v>
      </c>
      <c r="C25" s="11">
        <v>-8.0799499087491594E-2</v>
      </c>
      <c r="D25" s="11">
        <v>1.5441002527952501</v>
      </c>
      <c r="E25" s="11">
        <v>3.0938785256118702</v>
      </c>
      <c r="F25" s="84">
        <v>-3.58527178727992</v>
      </c>
      <c r="G25" s="11">
        <v>-1.72595823020289</v>
      </c>
      <c r="H25" s="11">
        <v>0.36532452210231697</v>
      </c>
      <c r="I25" s="11">
        <v>-2.49476036378613</v>
      </c>
      <c r="J25" s="11">
        <v>-2.2048122242636898</v>
      </c>
      <c r="K25" s="7"/>
    </row>
    <row r="26" spans="2:11" ht="15" customHeight="1" x14ac:dyDescent="0.2">
      <c r="B26" s="11" t="s">
        <v>15</v>
      </c>
      <c r="C26" s="11">
        <v>486.5</v>
      </c>
      <c r="D26" s="11">
        <v>488</v>
      </c>
      <c r="E26" s="11">
        <v>491.1</v>
      </c>
      <c r="F26" s="84">
        <v>493.9</v>
      </c>
      <c r="G26" s="11">
        <v>498.04719999999998</v>
      </c>
      <c r="H26" s="11">
        <v>501.20819999999998</v>
      </c>
      <c r="I26" s="11">
        <v>503.92329999999998</v>
      </c>
      <c r="J26" s="11">
        <v>505.69920000000002</v>
      </c>
      <c r="K26" s="7"/>
    </row>
    <row r="27" spans="2:11" x14ac:dyDescent="0.2">
      <c r="B27" s="11" t="s">
        <v>6</v>
      </c>
      <c r="C27" s="11">
        <v>2.0259266609796902</v>
      </c>
      <c r="D27" s="11">
        <v>1.23901465809901</v>
      </c>
      <c r="E27" s="11">
        <v>2.5652985489132698</v>
      </c>
      <c r="F27" s="84">
        <v>2.3001729931322301</v>
      </c>
      <c r="G27" s="11">
        <v>3.4012780656994899</v>
      </c>
      <c r="H27" s="11">
        <v>2.56298666304748</v>
      </c>
      <c r="I27" s="11">
        <v>2.1845147594652099</v>
      </c>
      <c r="J27" s="11">
        <v>1.41712826181614</v>
      </c>
      <c r="K27" s="7"/>
    </row>
    <row r="28" spans="2:11" ht="15" customHeight="1" x14ac:dyDescent="0.2">
      <c r="B28" s="11" t="s">
        <v>16</v>
      </c>
      <c r="C28" s="11">
        <v>288.39999999999998</v>
      </c>
      <c r="D28" s="11">
        <v>288.2</v>
      </c>
      <c r="E28" s="11">
        <v>287.16669999999999</v>
      </c>
      <c r="F28" s="84">
        <v>290.16669999999999</v>
      </c>
      <c r="G28" s="11">
        <v>290.19670000000002</v>
      </c>
      <c r="H28" s="11">
        <v>290.06049999999999</v>
      </c>
      <c r="I28" s="11">
        <v>291.63639999999998</v>
      </c>
      <c r="J28" s="11">
        <v>293.07569999999998</v>
      </c>
      <c r="K28" s="7"/>
    </row>
    <row r="29" spans="2:11" x14ac:dyDescent="0.2">
      <c r="B29" s="11" t="s">
        <v>6</v>
      </c>
      <c r="C29" s="11">
        <v>-1.5565233440392201</v>
      </c>
      <c r="D29" s="11">
        <v>-0.27710409401355801</v>
      </c>
      <c r="E29" s="11">
        <v>-1.42644850278748</v>
      </c>
      <c r="F29" s="84">
        <v>4.2446972990935299</v>
      </c>
      <c r="G29" s="11">
        <v>4.1361952034790699E-2</v>
      </c>
      <c r="H29" s="11">
        <v>-0.187602608139048</v>
      </c>
      <c r="I29" s="11">
        <v>2.1909765549491298</v>
      </c>
      <c r="J29" s="11">
        <v>1.98876418538249</v>
      </c>
      <c r="K29" s="7"/>
    </row>
    <row r="30" spans="2:11" ht="15" customHeight="1" x14ac:dyDescent="0.2">
      <c r="B30" s="11" t="s">
        <v>17</v>
      </c>
      <c r="C30" s="11">
        <v>147.16669999999999</v>
      </c>
      <c r="D30" s="11">
        <v>148.4333</v>
      </c>
      <c r="E30" s="11">
        <v>149.30000000000001</v>
      </c>
      <c r="F30" s="84">
        <v>149.4667</v>
      </c>
      <c r="G30" s="11">
        <v>149.4117</v>
      </c>
      <c r="H30" s="11">
        <v>149.58340000000001</v>
      </c>
      <c r="I30" s="11">
        <v>150.16970000000001</v>
      </c>
      <c r="J30" s="11">
        <v>150.02950000000001</v>
      </c>
      <c r="K30" s="7"/>
    </row>
    <row r="31" spans="2:11" x14ac:dyDescent="0.2">
      <c r="B31" s="11" t="s">
        <v>6</v>
      </c>
      <c r="C31" s="11">
        <v>2.0184703525810899</v>
      </c>
      <c r="D31" s="11">
        <v>3.4873259739771099</v>
      </c>
      <c r="E31" s="11">
        <v>2.3561305078862098</v>
      </c>
      <c r="F31" s="84">
        <v>0.44736610763018703</v>
      </c>
      <c r="G31" s="11">
        <v>-0.14710875268953899</v>
      </c>
      <c r="H31" s="11">
        <v>0.46046245777371297</v>
      </c>
      <c r="I31" s="11">
        <v>1.5770628735493</v>
      </c>
      <c r="J31" s="11">
        <v>-0.37292152517537303</v>
      </c>
      <c r="K31" s="7"/>
    </row>
    <row r="32" spans="2:11" ht="15" customHeight="1" x14ac:dyDescent="0.2">
      <c r="B32" s="11" t="s">
        <v>18</v>
      </c>
      <c r="C32" s="11">
        <v>419.66669999999999</v>
      </c>
      <c r="D32" s="11">
        <v>417.5</v>
      </c>
      <c r="E32" s="11">
        <v>417.9</v>
      </c>
      <c r="F32" s="84">
        <v>414.4</v>
      </c>
      <c r="G32" s="11">
        <v>414.58519999999999</v>
      </c>
      <c r="H32" s="11">
        <v>413.82569999999998</v>
      </c>
      <c r="I32" s="11">
        <v>414.18340000000001</v>
      </c>
      <c r="J32" s="11">
        <v>414.47149999999999</v>
      </c>
      <c r="K32" s="7"/>
    </row>
    <row r="33" spans="2:11" x14ac:dyDescent="0.2">
      <c r="B33" s="11" t="s">
        <v>6</v>
      </c>
      <c r="C33" s="11">
        <v>6.3743192305502703</v>
      </c>
      <c r="D33" s="11">
        <v>-2.0492242776155898</v>
      </c>
      <c r="E33" s="11">
        <v>0.38378463957575698</v>
      </c>
      <c r="F33" s="84">
        <v>-3.3082317694936698</v>
      </c>
      <c r="G33" s="11">
        <v>0.17888435224377999</v>
      </c>
      <c r="H33" s="11">
        <v>-0.73076945047328901</v>
      </c>
      <c r="I33" s="11">
        <v>0.34619797364194799</v>
      </c>
      <c r="J33" s="11">
        <v>0.278524669724733</v>
      </c>
      <c r="K33" s="7"/>
    </row>
    <row r="34" spans="2:11" ht="15" customHeight="1" x14ac:dyDescent="0.2">
      <c r="B34" s="11" t="s">
        <v>19</v>
      </c>
      <c r="C34" s="11">
        <v>31.4</v>
      </c>
      <c r="D34" s="11">
        <v>31.3</v>
      </c>
      <c r="E34" s="11">
        <v>31.066669999999998</v>
      </c>
      <c r="F34" s="84">
        <v>30.566669999999998</v>
      </c>
      <c r="G34" s="11">
        <v>30.465779999999999</v>
      </c>
      <c r="H34" s="11">
        <v>29.160609999999998</v>
      </c>
      <c r="I34" s="11">
        <v>29.158609999999999</v>
      </c>
      <c r="J34" s="11">
        <v>29.157730000000001</v>
      </c>
      <c r="K34" s="7"/>
    </row>
    <row r="35" spans="2:11" x14ac:dyDescent="0.2">
      <c r="B35" s="12" t="s">
        <v>6</v>
      </c>
      <c r="C35" s="11">
        <v>-0.42346166686885101</v>
      </c>
      <c r="D35" s="11">
        <v>-1.2678128207138799</v>
      </c>
      <c r="E35" s="11">
        <v>-2.9486755042982802</v>
      </c>
      <c r="F35" s="84">
        <v>-6.2840102255716204</v>
      </c>
      <c r="G35" s="11">
        <v>-1.31373936062346</v>
      </c>
      <c r="H35" s="11">
        <v>-16.066136969617901</v>
      </c>
      <c r="I35" s="11">
        <v>-2.74314460828484E-2</v>
      </c>
      <c r="J35" s="11">
        <v>-1.20713595539778E-2</v>
      </c>
      <c r="K35" s="7"/>
    </row>
    <row r="36" spans="2:11" ht="15" customHeight="1" x14ac:dyDescent="0.2">
      <c r="B36" s="11" t="s">
        <v>20</v>
      </c>
      <c r="C36" s="11">
        <v>388.26670000000001</v>
      </c>
      <c r="D36" s="11">
        <v>386.2</v>
      </c>
      <c r="E36" s="11">
        <v>386.83330000000001</v>
      </c>
      <c r="F36" s="84">
        <v>383.83330000000001</v>
      </c>
      <c r="G36" s="11">
        <v>384.11939999999998</v>
      </c>
      <c r="H36" s="11">
        <v>384.6651</v>
      </c>
      <c r="I36" s="11">
        <v>385.02480000000003</v>
      </c>
      <c r="J36" s="11">
        <v>385.31380000000001</v>
      </c>
      <c r="K36" s="7"/>
    </row>
    <row r="37" spans="2:11" x14ac:dyDescent="0.2">
      <c r="B37" s="13" t="s">
        <v>6</v>
      </c>
      <c r="C37" s="13">
        <v>6.94903786040779</v>
      </c>
      <c r="D37" s="13">
        <v>-2.1122154029502598</v>
      </c>
      <c r="E37" s="13">
        <v>0.65754474820724995</v>
      </c>
      <c r="F37" s="97">
        <v>-3.06621103163973</v>
      </c>
      <c r="G37" s="13">
        <v>0.29848378131620501</v>
      </c>
      <c r="H37" s="13">
        <v>0.56947290499682601</v>
      </c>
      <c r="I37" s="13">
        <v>0.374564625004003</v>
      </c>
      <c r="J37" s="13">
        <v>0.30057861040355599</v>
      </c>
      <c r="K37" s="7"/>
    </row>
    <row r="38" spans="2:11" x14ac:dyDescent="0.2">
      <c r="B38" s="63"/>
      <c r="C38" s="11"/>
      <c r="D38" s="11"/>
      <c r="E38" s="11"/>
      <c r="F38" s="11"/>
      <c r="G38" s="11"/>
      <c r="H38" s="11"/>
      <c r="I38" s="11"/>
      <c r="J38" s="11"/>
    </row>
    <row r="39" spans="2:11" x14ac:dyDescent="0.2">
      <c r="B39" s="129" t="s">
        <v>29</v>
      </c>
      <c r="C39" s="120"/>
      <c r="D39" s="120"/>
      <c r="E39" s="120"/>
      <c r="F39" s="120"/>
      <c r="G39" s="120"/>
      <c r="H39" s="120"/>
      <c r="I39" s="120"/>
      <c r="J39" s="120"/>
    </row>
    <row r="40" spans="2:11" x14ac:dyDescent="0.2">
      <c r="B40" s="8"/>
      <c r="C40" s="130" t="s">
        <v>3</v>
      </c>
      <c r="D40" s="130"/>
      <c r="E40" s="130"/>
      <c r="F40" s="131"/>
      <c r="G40" s="132" t="s">
        <v>4</v>
      </c>
      <c r="H40" s="130"/>
      <c r="I40" s="130"/>
      <c r="J40" s="130"/>
    </row>
    <row r="41" spans="2:11" ht="12.75" customHeight="1" x14ac:dyDescent="0.2">
      <c r="B41" s="1"/>
      <c r="C41" s="10" t="s">
        <v>66</v>
      </c>
      <c r="D41" s="10" t="s">
        <v>68</v>
      </c>
      <c r="E41" s="10" t="s">
        <v>71</v>
      </c>
      <c r="F41" s="21" t="s">
        <v>72</v>
      </c>
      <c r="G41" s="10" t="s">
        <v>73</v>
      </c>
      <c r="H41" s="10" t="s">
        <v>77</v>
      </c>
      <c r="I41" s="10" t="s">
        <v>78</v>
      </c>
      <c r="J41" s="10" t="s">
        <v>81</v>
      </c>
    </row>
    <row r="42" spans="2:11" x14ac:dyDescent="0.2">
      <c r="B42" s="63" t="s">
        <v>22</v>
      </c>
      <c r="C42" s="105">
        <v>3179.91</v>
      </c>
      <c r="D42" s="105">
        <v>3185.5059999999999</v>
      </c>
      <c r="E42" s="105">
        <v>3179.6129999999998</v>
      </c>
      <c r="F42" s="107">
        <v>3162.991</v>
      </c>
      <c r="G42" s="11">
        <v>3164.915</v>
      </c>
      <c r="H42" s="105">
        <v>3170.509</v>
      </c>
      <c r="I42" s="105">
        <v>3173.8380000000002</v>
      </c>
      <c r="J42" s="105">
        <v>3175.1019999999999</v>
      </c>
    </row>
    <row r="43" spans="2:11" x14ac:dyDescent="0.2">
      <c r="B43" s="12" t="s">
        <v>6</v>
      </c>
      <c r="C43" s="11">
        <v>1.0465702577276299</v>
      </c>
      <c r="D43" s="11">
        <v>0.70577960812601104</v>
      </c>
      <c r="E43" s="11">
        <v>-0.73792579258712399</v>
      </c>
      <c r="F43" s="84">
        <v>-2.0747319767482502</v>
      </c>
      <c r="G43" s="11">
        <v>0.24353609890599401</v>
      </c>
      <c r="H43" s="11">
        <v>0.70887826182284197</v>
      </c>
      <c r="I43" s="11">
        <v>0.42065760316110001</v>
      </c>
      <c r="J43" s="11">
        <v>0.15939758662668599</v>
      </c>
    </row>
    <row r="44" spans="2:11" x14ac:dyDescent="0.2">
      <c r="B44" s="63" t="s">
        <v>23</v>
      </c>
      <c r="C44" s="105">
        <v>3085.55</v>
      </c>
      <c r="D44" s="105">
        <v>3087.1289999999999</v>
      </c>
      <c r="E44" s="105">
        <v>3077.4270000000001</v>
      </c>
      <c r="F44" s="106">
        <v>3060.26</v>
      </c>
      <c r="G44" s="105">
        <v>3058.8850000000002</v>
      </c>
      <c r="H44" s="105">
        <v>3060.6</v>
      </c>
      <c r="I44" s="105">
        <v>3061.3780000000002</v>
      </c>
      <c r="J44" s="105">
        <v>3061.4029999999998</v>
      </c>
    </row>
    <row r="45" spans="2:11" x14ac:dyDescent="0.2">
      <c r="B45" s="12" t="s">
        <v>6</v>
      </c>
      <c r="C45" s="11">
        <v>0.88155712096296102</v>
      </c>
      <c r="D45" s="11">
        <v>0.20485326379309199</v>
      </c>
      <c r="E45" s="11">
        <v>-1.2511766965267901</v>
      </c>
      <c r="F45" s="84">
        <v>-2.2127430303782298</v>
      </c>
      <c r="G45" s="11">
        <v>-0.17960220103248001</v>
      </c>
      <c r="H45" s="11">
        <v>0.22445339941543599</v>
      </c>
      <c r="I45" s="11">
        <v>0.101718185970312</v>
      </c>
      <c r="J45" s="11">
        <v>3.26654287530203E-3</v>
      </c>
    </row>
    <row r="46" spans="2:11" x14ac:dyDescent="0.2">
      <c r="B46" s="108" t="s">
        <v>24</v>
      </c>
      <c r="C46" s="13">
        <v>2.9666670000000002</v>
      </c>
      <c r="D46" s="13">
        <v>3.1</v>
      </c>
      <c r="E46" s="13">
        <v>3.2</v>
      </c>
      <c r="F46" s="97">
        <v>3.266667</v>
      </c>
      <c r="G46" s="13">
        <v>3.3501789999999998</v>
      </c>
      <c r="H46" s="13">
        <v>3.4666190000000001</v>
      </c>
      <c r="I46" s="13">
        <v>3.543358</v>
      </c>
      <c r="J46" s="13">
        <v>3.580981</v>
      </c>
    </row>
    <row r="48" spans="2:11" x14ac:dyDescent="0.2">
      <c r="B48" s="3" t="s">
        <v>25</v>
      </c>
      <c r="G48" s="7"/>
    </row>
  </sheetData>
  <mergeCells count="8">
    <mergeCell ref="B2:J2"/>
    <mergeCell ref="C6:F6"/>
    <mergeCell ref="G6:J6"/>
    <mergeCell ref="B39:J39"/>
    <mergeCell ref="C40:F40"/>
    <mergeCell ref="G40:J40"/>
    <mergeCell ref="B5:J5"/>
    <mergeCell ref="B4:J4"/>
  </mergeCells>
  <phoneticPr fontId="11" type="noConversion"/>
  <printOptions horizontalCentered="1"/>
  <pageMargins left="0.25" right="0.25" top="0.75" bottom="0.75" header="0.3" footer="0.3"/>
  <pageSetup scale="86" fitToHeight="0" orientation="portrait" r:id="rId1"/>
  <headerFooter>
    <oddHeader>&amp;L&amp;"Times New Roman,Regular"ECONOMIC OUTLOOK - WISCONSIN&amp;R&amp;"Times New Roman,Regular"May 2025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DD83-88BC-4475-9403-532EF90601AC}">
  <sheetPr>
    <tabColor theme="3" tint="0.79998168889431442"/>
    <pageSetUpPr fitToPage="1"/>
  </sheetPr>
  <dimension ref="B1:J48"/>
  <sheetViews>
    <sheetView showGridLines="0" zoomScale="90" zoomScaleNormal="90" zoomScaleSheetLayoutView="80" zoomScalePageLayoutView="118" workbookViewId="0">
      <selection activeCell="C8" sqref="C8:D37"/>
    </sheetView>
  </sheetViews>
  <sheetFormatPr defaultColWidth="9.140625" defaultRowHeight="12.75" x14ac:dyDescent="0.2"/>
  <cols>
    <col min="1" max="1" width="9.140625" style="5"/>
    <col min="2" max="2" width="28.7109375" style="5" customWidth="1"/>
    <col min="3" max="10" width="9.140625" style="5" customWidth="1"/>
    <col min="11" max="16384" width="9.140625" style="5"/>
  </cols>
  <sheetData>
    <row r="1" spans="2:10" x14ac:dyDescent="0.2">
      <c r="B1" s="3"/>
      <c r="C1" s="3"/>
      <c r="D1" s="3"/>
      <c r="E1" s="3"/>
      <c r="F1" s="3"/>
      <c r="G1" s="3"/>
      <c r="H1" s="3"/>
      <c r="I1" s="3"/>
      <c r="J1" s="3"/>
    </row>
    <row r="2" spans="2:10" x14ac:dyDescent="0.2">
      <c r="B2" s="137" t="s">
        <v>26</v>
      </c>
      <c r="C2" s="137"/>
      <c r="D2" s="137"/>
      <c r="E2" s="137"/>
      <c r="F2" s="137"/>
      <c r="G2" s="137"/>
      <c r="H2" s="137"/>
      <c r="I2" s="137"/>
      <c r="J2" s="137"/>
    </row>
    <row r="3" spans="2:10" x14ac:dyDescent="0.2">
      <c r="B3" s="23"/>
      <c r="C3" s="23"/>
      <c r="D3" s="23"/>
      <c r="E3" s="23"/>
      <c r="F3" s="23"/>
      <c r="G3" s="23"/>
      <c r="H3" s="23"/>
      <c r="I3" s="23"/>
      <c r="J3" s="23"/>
    </row>
    <row r="4" spans="2:10" x14ac:dyDescent="0.2">
      <c r="B4" s="137" t="s">
        <v>30</v>
      </c>
      <c r="C4" s="137"/>
      <c r="D4" s="137"/>
      <c r="E4" s="137"/>
      <c r="F4" s="137"/>
      <c r="G4" s="137"/>
      <c r="H4" s="137"/>
      <c r="I4" s="137"/>
      <c r="J4" s="137"/>
    </row>
    <row r="5" spans="2:10" x14ac:dyDescent="0.2">
      <c r="B5" s="138" t="s">
        <v>31</v>
      </c>
      <c r="C5" s="138"/>
      <c r="D5" s="138"/>
      <c r="E5" s="138"/>
      <c r="F5" s="138"/>
      <c r="G5" s="138"/>
      <c r="H5" s="138"/>
      <c r="I5" s="138"/>
      <c r="J5" s="138"/>
    </row>
    <row r="6" spans="2:10" x14ac:dyDescent="0.2">
      <c r="B6" s="8"/>
      <c r="C6" s="130" t="s">
        <v>3</v>
      </c>
      <c r="D6" s="130"/>
      <c r="E6" s="130"/>
      <c r="F6" s="131"/>
      <c r="G6" s="130" t="s">
        <v>4</v>
      </c>
      <c r="H6" s="130"/>
      <c r="I6" s="130"/>
      <c r="J6" s="130"/>
    </row>
    <row r="7" spans="2:10" x14ac:dyDescent="0.2">
      <c r="B7" s="1"/>
      <c r="C7" s="10" t="s">
        <v>66</v>
      </c>
      <c r="D7" s="10" t="s">
        <v>68</v>
      </c>
      <c r="E7" s="10" t="s">
        <v>71</v>
      </c>
      <c r="F7" s="21" t="s">
        <v>72</v>
      </c>
      <c r="G7" s="10" t="s">
        <v>73</v>
      </c>
      <c r="H7" s="10" t="s">
        <v>77</v>
      </c>
      <c r="I7" s="10" t="s">
        <v>78</v>
      </c>
      <c r="J7" s="10" t="s">
        <v>81</v>
      </c>
    </row>
    <row r="8" spans="2:10" ht="15" customHeight="1" x14ac:dyDescent="0.2">
      <c r="B8" s="11" t="s">
        <v>5</v>
      </c>
      <c r="C8" s="68">
        <v>3041.2</v>
      </c>
      <c r="D8" s="68">
        <v>3047.2669999999998</v>
      </c>
      <c r="E8" s="68">
        <v>3050.1</v>
      </c>
      <c r="F8" s="69">
        <v>3052.2330000000002</v>
      </c>
      <c r="G8" s="67">
        <v>3052.7869999999998</v>
      </c>
      <c r="H8" s="67">
        <v>3055.41</v>
      </c>
      <c r="I8" s="67">
        <v>3059.5349999999999</v>
      </c>
      <c r="J8" s="67">
        <v>3061.8110000000001</v>
      </c>
    </row>
    <row r="9" spans="2:10" x14ac:dyDescent="0.2">
      <c r="B9" s="38" t="s">
        <v>6</v>
      </c>
      <c r="C9" s="68">
        <v>0.539957624583142</v>
      </c>
      <c r="D9" s="68">
        <v>0.64184517442011901</v>
      </c>
      <c r="E9" s="68">
        <v>0.46995338676403198</v>
      </c>
      <c r="F9" s="69">
        <v>0.52365797822571103</v>
      </c>
      <c r="G9" s="67">
        <v>0.3810009206892</v>
      </c>
      <c r="H9" s="67">
        <v>0.26722305593831402</v>
      </c>
      <c r="I9" s="67">
        <v>0.309334120192783</v>
      </c>
      <c r="J9" s="67">
        <v>0.31380304190406999</v>
      </c>
    </row>
    <row r="10" spans="2:10" ht="15" customHeight="1" x14ac:dyDescent="0.2">
      <c r="B10" s="47" t="s">
        <v>7</v>
      </c>
      <c r="C10" s="68">
        <v>2621.5329999999999</v>
      </c>
      <c r="D10" s="68">
        <v>2629.7669999999998</v>
      </c>
      <c r="E10" s="68">
        <v>2632.2</v>
      </c>
      <c r="F10" s="69">
        <v>2637.8330000000001</v>
      </c>
      <c r="G10" s="67">
        <v>2638.2020000000002</v>
      </c>
      <c r="H10" s="67">
        <v>2641.585</v>
      </c>
      <c r="I10" s="67">
        <v>2645.3519999999999</v>
      </c>
      <c r="J10" s="67">
        <v>2647.3389999999999</v>
      </c>
    </row>
    <row r="11" spans="2:10" x14ac:dyDescent="0.2">
      <c r="B11" s="47" t="s">
        <v>6</v>
      </c>
      <c r="C11" s="68">
        <v>0.18213314368455899</v>
      </c>
      <c r="D11" s="68">
        <v>0.47249178574155698</v>
      </c>
      <c r="E11" s="68">
        <v>0.42731781762686</v>
      </c>
      <c r="F11" s="69">
        <v>0.56166368037817704</v>
      </c>
      <c r="G11" s="67">
        <v>0.63584932938094396</v>
      </c>
      <c r="H11" s="67">
        <v>0.44939342534908699</v>
      </c>
      <c r="I11" s="67">
        <v>0.49965808069296602</v>
      </c>
      <c r="J11" s="67">
        <v>0.360371562566697</v>
      </c>
    </row>
    <row r="12" spans="2:10" ht="15" customHeight="1" x14ac:dyDescent="0.2">
      <c r="B12" s="38" t="s">
        <v>8</v>
      </c>
      <c r="C12" s="68">
        <v>4.0333329999999998</v>
      </c>
      <c r="D12" s="68">
        <v>4.0999999999999996</v>
      </c>
      <c r="E12" s="68">
        <v>4.0999999999999996</v>
      </c>
      <c r="F12" s="69">
        <v>4.0999999999999996</v>
      </c>
      <c r="G12" s="67">
        <v>4.0052289999999999</v>
      </c>
      <c r="H12" s="67">
        <v>4.0200889999999996</v>
      </c>
      <c r="I12" s="67">
        <v>4.0447860000000002</v>
      </c>
      <c r="J12" s="67">
        <v>4.0767059999999997</v>
      </c>
    </row>
    <row r="13" spans="2:10" x14ac:dyDescent="0.2">
      <c r="B13" s="38" t="s">
        <v>6</v>
      </c>
      <c r="C13" s="68">
        <v>2.5423730968112599</v>
      </c>
      <c r="D13" s="68">
        <v>3.3613358519885601</v>
      </c>
      <c r="E13" s="68">
        <v>1.6529009630496601</v>
      </c>
      <c r="F13" s="69">
        <v>0.81966386724065998</v>
      </c>
      <c r="G13" s="67">
        <v>-0.69679344601598603</v>
      </c>
      <c r="H13" s="67">
        <v>-1.9490487804878001</v>
      </c>
      <c r="I13" s="67">
        <v>-1.3466829268292499</v>
      </c>
      <c r="J13" s="67">
        <v>-0.56814634146341503</v>
      </c>
    </row>
    <row r="14" spans="2:10" ht="15" customHeight="1" x14ac:dyDescent="0.2">
      <c r="B14" s="38" t="s">
        <v>9</v>
      </c>
      <c r="C14" s="68">
        <v>141</v>
      </c>
      <c r="D14" s="68">
        <v>142.30000000000001</v>
      </c>
      <c r="E14" s="68">
        <v>141.86670000000001</v>
      </c>
      <c r="F14" s="69">
        <v>142.69999999999999</v>
      </c>
      <c r="G14" s="67">
        <v>142.64830000000001</v>
      </c>
      <c r="H14" s="67">
        <v>142.32140000000001</v>
      </c>
      <c r="I14" s="67">
        <v>142.69229999999999</v>
      </c>
      <c r="J14" s="67">
        <v>142.4599</v>
      </c>
    </row>
    <row r="15" spans="2:10" x14ac:dyDescent="0.2">
      <c r="B15" s="38" t="s">
        <v>6</v>
      </c>
      <c r="C15" s="68">
        <v>2.4709302325581302</v>
      </c>
      <c r="D15" s="68">
        <v>2.6695526695526799</v>
      </c>
      <c r="E15" s="68">
        <v>1.06862952537887</v>
      </c>
      <c r="F15" s="69">
        <v>2.0987116387523002</v>
      </c>
      <c r="G15" s="67">
        <v>1.16900709219858</v>
      </c>
      <c r="H15" s="67">
        <v>1.50386507378863E-2</v>
      </c>
      <c r="I15" s="67">
        <v>0.58195475048055101</v>
      </c>
      <c r="J15" s="67">
        <v>-0.168255080588641</v>
      </c>
    </row>
    <row r="16" spans="2:10" ht="15" customHeight="1" x14ac:dyDescent="0.2">
      <c r="B16" s="47" t="s">
        <v>10</v>
      </c>
      <c r="C16" s="68">
        <v>464.26670000000001</v>
      </c>
      <c r="D16" s="68">
        <v>464.66669999999999</v>
      </c>
      <c r="E16" s="68">
        <v>462.5333</v>
      </c>
      <c r="F16" s="69">
        <v>464.93329999999997</v>
      </c>
      <c r="G16" s="67">
        <v>463.25740000000002</v>
      </c>
      <c r="H16" s="67">
        <v>461.74970000000002</v>
      </c>
      <c r="I16" s="67">
        <v>459.15750000000003</v>
      </c>
      <c r="J16" s="67">
        <v>458.42950000000002</v>
      </c>
    </row>
    <row r="17" spans="2:10" x14ac:dyDescent="0.2">
      <c r="B17" s="47" t="s">
        <v>6</v>
      </c>
      <c r="C17" s="68">
        <v>-2.6762492262070499</v>
      </c>
      <c r="D17" s="68">
        <v>-1.9069664344521799</v>
      </c>
      <c r="E17" s="68">
        <v>-1.7001984769197001</v>
      </c>
      <c r="F17" s="69">
        <v>-0.70477687084622398</v>
      </c>
      <c r="G17" s="67">
        <v>-0.217396595534424</v>
      </c>
      <c r="H17" s="67">
        <v>-0.62776179140876498</v>
      </c>
      <c r="I17" s="67">
        <v>-0.72985015349163995</v>
      </c>
      <c r="J17" s="67">
        <v>-1.3988673213985601</v>
      </c>
    </row>
    <row r="18" spans="2:10" ht="15" customHeight="1" x14ac:dyDescent="0.2">
      <c r="B18" s="47" t="s">
        <v>11</v>
      </c>
      <c r="C18" s="68">
        <v>553.76670000000001</v>
      </c>
      <c r="D18" s="68">
        <v>556.13329999999996</v>
      </c>
      <c r="E18" s="68">
        <v>555.53330000000005</v>
      </c>
      <c r="F18" s="69">
        <v>554.83330000000001</v>
      </c>
      <c r="G18" s="67">
        <v>554.45519999999999</v>
      </c>
      <c r="H18" s="67">
        <v>555.28790000000004</v>
      </c>
      <c r="I18" s="67">
        <v>557.39760000000001</v>
      </c>
      <c r="J18" s="67">
        <v>558.68010000000004</v>
      </c>
    </row>
    <row r="19" spans="2:10" x14ac:dyDescent="0.2">
      <c r="B19" s="47" t="s">
        <v>6</v>
      </c>
      <c r="C19" s="68">
        <v>-3.6103253137764697E-2</v>
      </c>
      <c r="D19" s="68">
        <v>0.312644300144304</v>
      </c>
      <c r="E19" s="68">
        <v>0.20441919191920199</v>
      </c>
      <c r="F19" s="69">
        <v>0.156435395845999</v>
      </c>
      <c r="G19" s="67">
        <v>0.12433033622281101</v>
      </c>
      <c r="H19" s="67">
        <v>-0.152013914649584</v>
      </c>
      <c r="I19" s="67">
        <v>0.33558744363297799</v>
      </c>
      <c r="J19" s="67">
        <v>0.69332536457347105</v>
      </c>
    </row>
    <row r="20" spans="2:10" ht="15" customHeight="1" x14ac:dyDescent="0.2">
      <c r="B20" s="47" t="s">
        <v>12</v>
      </c>
      <c r="C20" s="68">
        <v>47</v>
      </c>
      <c r="D20" s="68">
        <v>48.133330000000001</v>
      </c>
      <c r="E20" s="68">
        <v>48.433329999999998</v>
      </c>
      <c r="F20" s="69">
        <v>47.866669999999999</v>
      </c>
      <c r="G20" s="67">
        <v>46.97542</v>
      </c>
      <c r="H20" s="67">
        <v>47.284829999999999</v>
      </c>
      <c r="I20" s="67">
        <v>47.880159999999997</v>
      </c>
      <c r="J20" s="67">
        <v>48.094819999999999</v>
      </c>
    </row>
    <row r="21" spans="2:10" x14ac:dyDescent="0.2">
      <c r="B21" s="47" t="s">
        <v>6</v>
      </c>
      <c r="C21" s="68">
        <v>-1.32959421480715</v>
      </c>
      <c r="D21" s="68">
        <v>1.26227217827996</v>
      </c>
      <c r="E21" s="68">
        <v>1.82199006152836</v>
      </c>
      <c r="F21" s="69">
        <v>1.12677472723765</v>
      </c>
      <c r="G21" s="67">
        <v>-5.2297872340423199E-2</v>
      </c>
      <c r="H21" s="67">
        <v>-1.7628117564274</v>
      </c>
      <c r="I21" s="67">
        <v>-1.1421267131539401</v>
      </c>
      <c r="J21" s="67">
        <v>0.47663645705873198</v>
      </c>
    </row>
    <row r="22" spans="2:10" ht="15" customHeight="1" x14ac:dyDescent="0.2">
      <c r="B22" s="47" t="s">
        <v>13</v>
      </c>
      <c r="C22" s="68">
        <v>159.36670000000001</v>
      </c>
      <c r="D22" s="68">
        <v>158.5</v>
      </c>
      <c r="E22" s="68">
        <v>158.33330000000001</v>
      </c>
      <c r="F22" s="69">
        <v>159.0667</v>
      </c>
      <c r="G22" s="67">
        <v>159.84119999999999</v>
      </c>
      <c r="H22" s="67">
        <v>160.40479999999999</v>
      </c>
      <c r="I22" s="67">
        <v>160.86199999999999</v>
      </c>
      <c r="J22" s="67">
        <v>161.0264</v>
      </c>
    </row>
    <row r="23" spans="2:10" x14ac:dyDescent="0.2">
      <c r="B23" s="47" t="s">
        <v>6</v>
      </c>
      <c r="C23" s="68">
        <v>-0.478726161266884</v>
      </c>
      <c r="D23" s="68">
        <v>-0.95811309271257505</v>
      </c>
      <c r="E23" s="68">
        <v>-0.83511464820152903</v>
      </c>
      <c r="F23" s="69">
        <v>-0.33414786967418397</v>
      </c>
      <c r="G23" s="67">
        <v>0.29774099608008697</v>
      </c>
      <c r="H23" s="67">
        <v>1.2017665615141799</v>
      </c>
      <c r="I23" s="67">
        <v>1.5970740204366201</v>
      </c>
      <c r="J23" s="67">
        <v>1.23199890360459</v>
      </c>
    </row>
    <row r="24" spans="2:10" ht="15" customHeight="1" x14ac:dyDescent="0.2">
      <c r="B24" s="47" t="s">
        <v>14</v>
      </c>
      <c r="C24" s="68">
        <v>330.0333</v>
      </c>
      <c r="D24" s="68">
        <v>331.3</v>
      </c>
      <c r="E24" s="68">
        <v>333.83330000000001</v>
      </c>
      <c r="F24" s="69">
        <v>330.8</v>
      </c>
      <c r="G24" s="67">
        <v>329.36329999999998</v>
      </c>
      <c r="H24" s="67">
        <v>329.66370000000001</v>
      </c>
      <c r="I24" s="67">
        <v>327.5881</v>
      </c>
      <c r="J24" s="67">
        <v>325.76729999999998</v>
      </c>
    </row>
    <row r="25" spans="2:10" x14ac:dyDescent="0.2">
      <c r="B25" s="47" t="s">
        <v>6</v>
      </c>
      <c r="C25" s="68">
        <v>-0.61234685682124401</v>
      </c>
      <c r="D25" s="68">
        <v>0.38380975495504399</v>
      </c>
      <c r="E25" s="68">
        <v>1.24342915926296</v>
      </c>
      <c r="F25" s="69">
        <v>0.212056952438644</v>
      </c>
      <c r="G25" s="67">
        <v>-0.20300981749418101</v>
      </c>
      <c r="H25" s="67">
        <v>-0.49390280712345802</v>
      </c>
      <c r="I25" s="67">
        <v>-1.87075405599141</v>
      </c>
      <c r="J25" s="67">
        <v>-1.5213724304715901</v>
      </c>
    </row>
    <row r="26" spans="2:10" ht="15" customHeight="1" x14ac:dyDescent="0.2">
      <c r="B26" s="47" t="s">
        <v>15</v>
      </c>
      <c r="C26" s="68">
        <v>486.5</v>
      </c>
      <c r="D26" s="68">
        <v>488</v>
      </c>
      <c r="E26" s="68">
        <v>491.1</v>
      </c>
      <c r="F26" s="69">
        <v>493.9</v>
      </c>
      <c r="G26" s="67">
        <v>498.04719999999998</v>
      </c>
      <c r="H26" s="67">
        <v>501.20819999999998</v>
      </c>
      <c r="I26" s="67">
        <v>503.92329999999998</v>
      </c>
      <c r="J26" s="67">
        <v>505.69920000000002</v>
      </c>
    </row>
    <row r="27" spans="2:10" x14ac:dyDescent="0.2">
      <c r="B27" s="47" t="s">
        <v>6</v>
      </c>
      <c r="C27" s="68">
        <v>2.5505902192242802</v>
      </c>
      <c r="D27" s="68">
        <v>2.1276666988257098</v>
      </c>
      <c r="E27" s="68">
        <v>1.9443746155808701</v>
      </c>
      <c r="F27" s="69">
        <v>2.0313936075338299</v>
      </c>
      <c r="G27" s="67">
        <v>2.3735251798561099</v>
      </c>
      <c r="H27" s="67">
        <v>2.70659836065574</v>
      </c>
      <c r="I27" s="67">
        <v>2.6111382610466101</v>
      </c>
      <c r="J27" s="67">
        <v>2.38898562462037</v>
      </c>
    </row>
    <row r="28" spans="2:10" ht="15" customHeight="1" x14ac:dyDescent="0.2">
      <c r="B28" s="47" t="s">
        <v>16</v>
      </c>
      <c r="C28" s="68">
        <v>288.39999999999998</v>
      </c>
      <c r="D28" s="68">
        <v>288.2</v>
      </c>
      <c r="E28" s="68">
        <v>287.16669999999999</v>
      </c>
      <c r="F28" s="69">
        <v>290.16669999999999</v>
      </c>
      <c r="G28" s="67">
        <v>290.19670000000002</v>
      </c>
      <c r="H28" s="67">
        <v>290.06049999999999</v>
      </c>
      <c r="I28" s="67">
        <v>291.63639999999998</v>
      </c>
      <c r="J28" s="67">
        <v>293.07569999999998</v>
      </c>
    </row>
    <row r="29" spans="2:10" x14ac:dyDescent="0.2">
      <c r="B29" s="47" t="s">
        <v>6</v>
      </c>
      <c r="C29" s="68">
        <v>1.07477816294137</v>
      </c>
      <c r="D29" s="68">
        <v>0.78096505642088998</v>
      </c>
      <c r="E29" s="68">
        <v>0.10457818910316601</v>
      </c>
      <c r="F29" s="69">
        <v>0.218765855257396</v>
      </c>
      <c r="G29" s="67">
        <v>0.62298890429959197</v>
      </c>
      <c r="H29" s="67">
        <v>0.64555863983344297</v>
      </c>
      <c r="I29" s="67">
        <v>1.5564826980287001</v>
      </c>
      <c r="J29" s="67">
        <v>1.00252716800377</v>
      </c>
    </row>
    <row r="30" spans="2:10" ht="15" customHeight="1" x14ac:dyDescent="0.2">
      <c r="B30" s="47" t="s">
        <v>17</v>
      </c>
      <c r="C30" s="68">
        <v>147.16669999999999</v>
      </c>
      <c r="D30" s="68">
        <v>148.4333</v>
      </c>
      <c r="E30" s="68">
        <v>149.30000000000001</v>
      </c>
      <c r="F30" s="69">
        <v>149.4667</v>
      </c>
      <c r="G30" s="67">
        <v>149.4117</v>
      </c>
      <c r="H30" s="67">
        <v>149.58340000000001</v>
      </c>
      <c r="I30" s="67">
        <v>150.16970000000001</v>
      </c>
      <c r="J30" s="67">
        <v>150.02950000000001</v>
      </c>
    </row>
    <row r="31" spans="2:10" x14ac:dyDescent="0.2">
      <c r="B31" s="47" t="s">
        <v>6</v>
      </c>
      <c r="C31" s="68">
        <v>1.7281102008962701</v>
      </c>
      <c r="D31" s="68">
        <v>2.1330280121623701</v>
      </c>
      <c r="E31" s="68">
        <v>2.1902806297056898</v>
      </c>
      <c r="F31" s="69">
        <v>2.0715233488557598</v>
      </c>
      <c r="G31" s="67">
        <v>1.52548096818099</v>
      </c>
      <c r="H31" s="67">
        <v>0.77482613402788303</v>
      </c>
      <c r="I31" s="67">
        <v>0.58251841929002302</v>
      </c>
      <c r="J31" s="67">
        <v>0.37653872066487598</v>
      </c>
    </row>
    <row r="32" spans="2:10" ht="15" customHeight="1" x14ac:dyDescent="0.2">
      <c r="B32" s="47" t="s">
        <v>18</v>
      </c>
      <c r="C32" s="68">
        <v>419.66669999999999</v>
      </c>
      <c r="D32" s="68">
        <v>417.5</v>
      </c>
      <c r="E32" s="68">
        <v>417.9</v>
      </c>
      <c r="F32" s="69">
        <v>414.4</v>
      </c>
      <c r="G32" s="67">
        <v>414.58519999999999</v>
      </c>
      <c r="H32" s="67">
        <v>413.82569999999998</v>
      </c>
      <c r="I32" s="67">
        <v>414.18340000000001</v>
      </c>
      <c r="J32" s="67">
        <v>414.47149999999999</v>
      </c>
    </row>
    <row r="33" spans="2:10" x14ac:dyDescent="0.2">
      <c r="B33" s="47" t="s">
        <v>6</v>
      </c>
      <c r="C33" s="68">
        <v>2.83428081352608</v>
      </c>
      <c r="D33" s="68">
        <v>1.7217657534123101</v>
      </c>
      <c r="E33" s="68">
        <v>0.73926080669028904</v>
      </c>
      <c r="F33" s="69">
        <v>0.28233445852499101</v>
      </c>
      <c r="G33" s="67">
        <v>-1.2108418418711799</v>
      </c>
      <c r="H33" s="67">
        <v>-0.88007185628743401</v>
      </c>
      <c r="I33" s="67">
        <v>-0.88935151950226798</v>
      </c>
      <c r="J33" s="67">
        <v>1.7253861003862999E-2</v>
      </c>
    </row>
    <row r="34" spans="2:10" ht="15" customHeight="1" x14ac:dyDescent="0.2">
      <c r="B34" s="47" t="s">
        <v>19</v>
      </c>
      <c r="C34" s="68">
        <v>31.4</v>
      </c>
      <c r="D34" s="68">
        <v>31.3</v>
      </c>
      <c r="E34" s="68">
        <v>31.066669999999998</v>
      </c>
      <c r="F34" s="69">
        <v>30.566669999999998</v>
      </c>
      <c r="G34" s="67">
        <v>30.465779999999999</v>
      </c>
      <c r="H34" s="67">
        <v>29.160609999999998</v>
      </c>
      <c r="I34" s="67">
        <v>29.158609999999999</v>
      </c>
      <c r="J34" s="67">
        <v>29.157730000000001</v>
      </c>
    </row>
    <row r="35" spans="2:10" x14ac:dyDescent="0.2">
      <c r="B35" s="38" t="s">
        <v>6</v>
      </c>
      <c r="C35" s="68">
        <v>2.7262701498069499</v>
      </c>
      <c r="D35" s="68">
        <v>1.07641538467002</v>
      </c>
      <c r="E35" s="68">
        <v>-0.95642922885981196</v>
      </c>
      <c r="F35" s="69">
        <v>-2.75713708983427</v>
      </c>
      <c r="G35" s="67">
        <v>-2.9752229299363</v>
      </c>
      <c r="H35" s="67">
        <v>-6.8351118210862696</v>
      </c>
      <c r="I35" s="67">
        <v>-6.14182337534083</v>
      </c>
      <c r="J35" s="67">
        <v>-4.6093997154416799</v>
      </c>
    </row>
    <row r="36" spans="2:10" ht="15" customHeight="1" x14ac:dyDescent="0.2">
      <c r="B36" s="47" t="s">
        <v>20</v>
      </c>
      <c r="C36" s="68">
        <v>388.26670000000001</v>
      </c>
      <c r="D36" s="68">
        <v>386.2</v>
      </c>
      <c r="E36" s="68">
        <v>386.83330000000001</v>
      </c>
      <c r="F36" s="69">
        <v>383.83330000000001</v>
      </c>
      <c r="G36" s="67">
        <v>384.11939999999998</v>
      </c>
      <c r="H36" s="67">
        <v>384.6651</v>
      </c>
      <c r="I36" s="67">
        <v>385.02480000000003</v>
      </c>
      <c r="J36" s="67">
        <v>385.31380000000001</v>
      </c>
    </row>
    <row r="37" spans="2:10" x14ac:dyDescent="0.2">
      <c r="B37" s="50" t="s">
        <v>6</v>
      </c>
      <c r="C37" s="70">
        <v>2.8430339787245398</v>
      </c>
      <c r="D37" s="70">
        <v>1.7744112988043299</v>
      </c>
      <c r="E37" s="70">
        <v>0.87793803216811295</v>
      </c>
      <c r="F37" s="71">
        <v>0.53255631220534505</v>
      </c>
      <c r="G37" s="70">
        <v>-1.0681575319232901</v>
      </c>
      <c r="H37" s="70">
        <v>-0.39743656136716998</v>
      </c>
      <c r="I37" s="70">
        <v>-0.46751404287065301</v>
      </c>
      <c r="J37" s="70">
        <v>0.38571431921097199</v>
      </c>
    </row>
    <row r="38" spans="2:10" x14ac:dyDescent="0.2">
      <c r="B38" s="52"/>
      <c r="C38" s="47"/>
      <c r="D38" s="47"/>
      <c r="E38" s="47"/>
      <c r="F38" s="47"/>
      <c r="G38" s="47"/>
      <c r="H38" s="47"/>
      <c r="I38" s="47"/>
      <c r="J38" s="47"/>
    </row>
    <row r="39" spans="2:10" x14ac:dyDescent="0.2">
      <c r="B39" s="139" t="s">
        <v>32</v>
      </c>
      <c r="C39" s="140"/>
      <c r="D39" s="140"/>
      <c r="E39" s="140"/>
      <c r="F39" s="140"/>
      <c r="G39" s="140"/>
      <c r="H39" s="140"/>
      <c r="I39" s="140"/>
      <c r="J39" s="140"/>
    </row>
    <row r="40" spans="2:10" x14ac:dyDescent="0.2">
      <c r="B40" s="36"/>
      <c r="C40" s="134" t="s">
        <v>3</v>
      </c>
      <c r="D40" s="134"/>
      <c r="E40" s="134"/>
      <c r="F40" s="135"/>
      <c r="G40" s="136" t="s">
        <v>4</v>
      </c>
      <c r="H40" s="134"/>
      <c r="I40" s="134"/>
      <c r="J40" s="134"/>
    </row>
    <row r="41" spans="2:10" ht="12.75" customHeight="1" x14ac:dyDescent="0.2">
      <c r="B41" s="37"/>
      <c r="C41" s="10" t="s">
        <v>66</v>
      </c>
      <c r="D41" s="10" t="s">
        <v>68</v>
      </c>
      <c r="E41" s="10" t="s">
        <v>71</v>
      </c>
      <c r="F41" s="21" t="s">
        <v>72</v>
      </c>
      <c r="G41" s="10" t="s">
        <v>73</v>
      </c>
      <c r="H41" s="10" t="s">
        <v>77</v>
      </c>
      <c r="I41" s="10" t="s">
        <v>78</v>
      </c>
      <c r="J41" s="10" t="s">
        <v>81</v>
      </c>
    </row>
    <row r="42" spans="2:10" x14ac:dyDescent="0.2">
      <c r="B42" s="52" t="s">
        <v>22</v>
      </c>
      <c r="C42" s="48">
        <v>3179.91</v>
      </c>
      <c r="D42" s="48">
        <v>3185.5059999999999</v>
      </c>
      <c r="E42" s="48">
        <v>3179.6129999999998</v>
      </c>
      <c r="F42" s="53">
        <v>3162.991</v>
      </c>
      <c r="G42" s="47">
        <v>3164.915</v>
      </c>
      <c r="H42" s="48">
        <v>3170.509</v>
      </c>
      <c r="I42" s="48">
        <v>3173.8380000000002</v>
      </c>
      <c r="J42" s="48">
        <v>3175.1019999999999</v>
      </c>
    </row>
    <row r="43" spans="2:10" x14ac:dyDescent="0.2">
      <c r="B43" s="38" t="s">
        <v>6</v>
      </c>
      <c r="C43" s="47">
        <v>0.76204243469530897</v>
      </c>
      <c r="D43" s="47">
        <v>0.74348584138441698</v>
      </c>
      <c r="E43" s="47">
        <v>0.46380114087685098</v>
      </c>
      <c r="F43" s="39">
        <v>-0.27282380998623301</v>
      </c>
      <c r="G43" s="47">
        <v>-0.47155422637746802</v>
      </c>
      <c r="H43" s="47">
        <v>-0.47078862824304601</v>
      </c>
      <c r="I43" s="47">
        <v>-0.18162587711144601</v>
      </c>
      <c r="J43" s="47">
        <v>0.38289707431984299</v>
      </c>
    </row>
    <row r="44" spans="2:10" x14ac:dyDescent="0.2">
      <c r="B44" s="52" t="s">
        <v>23</v>
      </c>
      <c r="C44" s="48">
        <v>3085.55</v>
      </c>
      <c r="D44" s="48">
        <v>3087.1289999999999</v>
      </c>
      <c r="E44" s="48">
        <v>3077.4270000000001</v>
      </c>
      <c r="F44" s="49">
        <v>3060.26</v>
      </c>
      <c r="G44" s="48">
        <v>3058.8850000000002</v>
      </c>
      <c r="H44" s="48">
        <v>3060.6</v>
      </c>
      <c r="I44" s="48">
        <v>3061.3780000000002</v>
      </c>
      <c r="J44" s="48">
        <v>3061.4029999999998</v>
      </c>
    </row>
    <row r="45" spans="2:10" x14ac:dyDescent="0.2">
      <c r="B45" s="38" t="s">
        <v>6</v>
      </c>
      <c r="C45" s="47">
        <v>0.74630398802622</v>
      </c>
      <c r="D45" s="47">
        <v>0.57767027931860904</v>
      </c>
      <c r="E45" s="47">
        <v>0.115619610829731</v>
      </c>
      <c r="F45" s="39">
        <v>-0.60176296703863197</v>
      </c>
      <c r="G45" s="47">
        <v>-0.86418952860915998</v>
      </c>
      <c r="H45" s="47">
        <v>-0.85934212661666898</v>
      </c>
      <c r="I45" s="47">
        <v>-0.52150709017630903</v>
      </c>
      <c r="J45" s="47">
        <v>3.7349767666783301E-2</v>
      </c>
    </row>
    <row r="46" spans="2:10" x14ac:dyDescent="0.2">
      <c r="B46" s="54" t="s">
        <v>24</v>
      </c>
      <c r="C46" s="50">
        <v>2.9666670000000002</v>
      </c>
      <c r="D46" s="50">
        <v>3.1</v>
      </c>
      <c r="E46" s="50">
        <v>3.2</v>
      </c>
      <c r="F46" s="51">
        <v>3.266667</v>
      </c>
      <c r="G46" s="50">
        <v>3.3501789999999998</v>
      </c>
      <c r="H46" s="50">
        <v>3.4666190000000001</v>
      </c>
      <c r="I46" s="50">
        <v>3.543358</v>
      </c>
      <c r="J46" s="50">
        <v>3.580981</v>
      </c>
    </row>
    <row r="47" spans="2:10" x14ac:dyDescent="0.2">
      <c r="B47" s="35"/>
      <c r="C47" s="35"/>
      <c r="D47" s="35"/>
      <c r="E47" s="35"/>
      <c r="F47" s="35"/>
      <c r="G47" s="35"/>
      <c r="H47" s="35"/>
      <c r="I47" s="35"/>
      <c r="J47" s="35"/>
    </row>
    <row r="48" spans="2:10" x14ac:dyDescent="0.2">
      <c r="B48" s="35" t="s">
        <v>25</v>
      </c>
      <c r="C48" s="35"/>
      <c r="D48" s="35"/>
      <c r="E48" s="35"/>
      <c r="F48" s="35"/>
      <c r="G48" s="47"/>
      <c r="H48" s="35"/>
      <c r="I48" s="35"/>
      <c r="J48" s="35"/>
    </row>
  </sheetData>
  <mergeCells count="8">
    <mergeCell ref="C40:F40"/>
    <mergeCell ref="G40:J40"/>
    <mergeCell ref="B2:J2"/>
    <mergeCell ref="B4:J4"/>
    <mergeCell ref="B5:J5"/>
    <mergeCell ref="C6:F6"/>
    <mergeCell ref="G6:J6"/>
    <mergeCell ref="B39:J39"/>
  </mergeCells>
  <printOptions horizontalCentered="1"/>
  <pageMargins left="0.25" right="0.25" top="0.75" bottom="0.75" header="0.3" footer="0.3"/>
  <pageSetup scale="93" fitToHeight="0" orientation="portrait" r:id="rId1"/>
  <headerFooter>
    <oddHeader>&amp;L&amp;"Times New Roman,Regular"ECONOMIC OUTLOOK - WISCONSIN&amp;R&amp;"Times New Roman,Regular"May  2025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  <pageSetUpPr fitToPage="1"/>
  </sheetPr>
  <dimension ref="B2:K51"/>
  <sheetViews>
    <sheetView showGridLines="0" topLeftCell="A10" zoomScale="90" zoomScaleNormal="90" zoomScaleSheetLayoutView="106" zoomScalePageLayoutView="79" workbookViewId="0">
      <selection activeCell="F11" sqref="F11"/>
    </sheetView>
  </sheetViews>
  <sheetFormatPr defaultColWidth="9.140625" defaultRowHeight="12.75" x14ac:dyDescent="0.2"/>
  <cols>
    <col min="1" max="1" width="9.140625" style="35"/>
    <col min="2" max="2" width="40.42578125" style="35" customWidth="1"/>
    <col min="3" max="10" width="9.140625" style="35" customWidth="1"/>
    <col min="11" max="11" width="4.5703125" style="35" customWidth="1"/>
    <col min="12" max="16384" width="9.140625" style="35"/>
  </cols>
  <sheetData>
    <row r="2" spans="2:10" x14ac:dyDescent="0.2">
      <c r="B2" s="116" t="s">
        <v>33</v>
      </c>
      <c r="C2" s="116"/>
      <c r="D2" s="116"/>
      <c r="E2" s="116"/>
      <c r="F2" s="116"/>
      <c r="G2" s="116"/>
      <c r="H2" s="116"/>
      <c r="I2" s="116"/>
      <c r="J2" s="116"/>
    </row>
    <row r="3" spans="2:10" x14ac:dyDescent="0.2">
      <c r="B3" s="64"/>
      <c r="C3" s="65"/>
      <c r="D3" s="65"/>
      <c r="E3" s="65"/>
      <c r="F3" s="65"/>
      <c r="G3" s="65"/>
      <c r="H3" s="65"/>
      <c r="I3" s="65"/>
      <c r="J3" s="65"/>
    </row>
    <row r="4" spans="2:10" x14ac:dyDescent="0.2">
      <c r="B4" s="116" t="s">
        <v>34</v>
      </c>
      <c r="C4" s="116"/>
      <c r="D4" s="116"/>
      <c r="E4" s="116"/>
      <c r="F4" s="116"/>
      <c r="G4" s="116"/>
      <c r="H4" s="116"/>
      <c r="I4" s="116"/>
      <c r="J4" s="116"/>
    </row>
    <row r="5" spans="2:10" x14ac:dyDescent="0.2">
      <c r="B5" s="143" t="s">
        <v>35</v>
      </c>
      <c r="C5" s="143"/>
      <c r="D5" s="143"/>
      <c r="E5" s="143"/>
      <c r="F5" s="143"/>
      <c r="G5" s="143"/>
      <c r="H5" s="143"/>
      <c r="I5" s="143"/>
      <c r="J5" s="143"/>
    </row>
    <row r="6" spans="2:10" ht="12.75" customHeight="1" x14ac:dyDescent="0.2">
      <c r="B6" s="8"/>
      <c r="C6" s="141" t="s">
        <v>3</v>
      </c>
      <c r="D6" s="141"/>
      <c r="E6" s="141"/>
      <c r="F6" s="142"/>
      <c r="G6" s="146" t="s">
        <v>4</v>
      </c>
      <c r="H6" s="141"/>
      <c r="I6" s="141"/>
      <c r="J6" s="141"/>
    </row>
    <row r="7" spans="2:10" ht="12.75" customHeight="1" x14ac:dyDescent="0.2">
      <c r="B7" s="1"/>
      <c r="C7" s="72">
        <v>2021</v>
      </c>
      <c r="D7" s="72">
        <v>2022</v>
      </c>
      <c r="E7" s="72">
        <v>2023</v>
      </c>
      <c r="F7" s="73">
        <v>2024</v>
      </c>
      <c r="G7" s="72">
        <v>2025</v>
      </c>
      <c r="H7" s="72">
        <v>2026</v>
      </c>
      <c r="I7" s="72">
        <v>2027</v>
      </c>
      <c r="J7" s="72">
        <v>2028</v>
      </c>
    </row>
    <row r="8" spans="2:10" x14ac:dyDescent="0.2">
      <c r="B8" s="4"/>
      <c r="C8" s="4"/>
      <c r="D8" s="4"/>
      <c r="E8" s="4"/>
      <c r="F8" s="74"/>
      <c r="G8" s="4"/>
      <c r="H8" s="4"/>
      <c r="I8" s="4"/>
      <c r="J8" s="4"/>
    </row>
    <row r="9" spans="2:10" x14ac:dyDescent="0.2">
      <c r="B9" s="75" t="s">
        <v>36</v>
      </c>
      <c r="C9" s="76">
        <v>355.53550000000001</v>
      </c>
      <c r="D9" s="76">
        <v>365.16545000000002</v>
      </c>
      <c r="E9" s="76">
        <v>384.06819999999999</v>
      </c>
      <c r="F9" s="77">
        <v>403.07342499999999</v>
      </c>
      <c r="G9" s="76">
        <v>420.790075</v>
      </c>
      <c r="H9" s="76">
        <v>440.69580000000002</v>
      </c>
      <c r="I9" s="76">
        <v>460.57667500000002</v>
      </c>
      <c r="J9" s="76">
        <v>479.21507500000001</v>
      </c>
    </row>
    <row r="10" spans="2:10" x14ac:dyDescent="0.2">
      <c r="B10" s="75" t="s">
        <v>6</v>
      </c>
      <c r="C10" s="76">
        <v>8.7660008486266197</v>
      </c>
      <c r="D10" s="78">
        <v>2.7085762181273001</v>
      </c>
      <c r="E10" s="78">
        <v>5.1764891777138198</v>
      </c>
      <c r="F10" s="77">
        <v>4.9483984875602802</v>
      </c>
      <c r="G10" s="76">
        <v>4.3953902443456698</v>
      </c>
      <c r="H10" s="76">
        <v>4.7305595313767697</v>
      </c>
      <c r="I10" s="76">
        <v>4.51124676023686</v>
      </c>
      <c r="J10" s="76">
        <v>4.0467529103595998</v>
      </c>
    </row>
    <row r="11" spans="2:10" x14ac:dyDescent="0.2">
      <c r="B11" s="115" t="s">
        <v>37</v>
      </c>
      <c r="C11" s="76">
        <v>168.46112500000001</v>
      </c>
      <c r="D11" s="76">
        <v>181.50215</v>
      </c>
      <c r="E11" s="76">
        <v>190.08417499999999</v>
      </c>
      <c r="F11" s="77">
        <v>199.93340000000001</v>
      </c>
      <c r="G11" s="76">
        <v>208.01734999999999</v>
      </c>
      <c r="H11" s="76">
        <v>216.53935000000001</v>
      </c>
      <c r="I11" s="76">
        <v>225.25225</v>
      </c>
      <c r="J11" s="76">
        <v>234.225075</v>
      </c>
    </row>
    <row r="12" spans="2:10" x14ac:dyDescent="0.2">
      <c r="B12" s="75" t="s">
        <v>6</v>
      </c>
      <c r="C12" s="76">
        <v>7.2256875285729096</v>
      </c>
      <c r="D12" s="78">
        <v>7.7412667165792799</v>
      </c>
      <c r="E12" s="78">
        <v>4.7283324192027401</v>
      </c>
      <c r="F12" s="77">
        <v>5.1815070875837099</v>
      </c>
      <c r="G12" s="76">
        <v>4.0433214260348702</v>
      </c>
      <c r="H12" s="76">
        <v>4.0967736585433698</v>
      </c>
      <c r="I12" s="76">
        <v>4.0237028512369601</v>
      </c>
      <c r="J12" s="76">
        <v>3.9834563250755499</v>
      </c>
    </row>
    <row r="13" spans="2:10" x14ac:dyDescent="0.2">
      <c r="B13" s="75" t="s">
        <v>38</v>
      </c>
      <c r="C13" s="76">
        <v>41.052264999999998</v>
      </c>
      <c r="D13" s="76">
        <v>42.286732499999999</v>
      </c>
      <c r="E13" s="76">
        <v>45.192425</v>
      </c>
      <c r="F13" s="77">
        <v>47.800072499999999</v>
      </c>
      <c r="G13" s="76">
        <v>50.127412499999998</v>
      </c>
      <c r="H13" s="76">
        <v>52.372077500000003</v>
      </c>
      <c r="I13" s="76">
        <v>54.244562500000001</v>
      </c>
      <c r="J13" s="76">
        <v>56.323352499999999</v>
      </c>
    </row>
    <row r="14" spans="2:10" x14ac:dyDescent="0.2">
      <c r="B14" s="75" t="s">
        <v>6</v>
      </c>
      <c r="C14" s="76">
        <v>2.6525274883550001</v>
      </c>
      <c r="D14" s="78">
        <v>3.0070630694798401</v>
      </c>
      <c r="E14" s="78">
        <v>6.8714046421061301</v>
      </c>
      <c r="F14" s="77">
        <v>5.7700986393184301</v>
      </c>
      <c r="G14" s="76">
        <v>4.8689047490461501</v>
      </c>
      <c r="H14" s="76">
        <v>4.4779191425449998</v>
      </c>
      <c r="I14" s="76">
        <v>3.5753498608108498</v>
      </c>
      <c r="J14" s="76">
        <v>3.8322550762576402</v>
      </c>
    </row>
    <row r="15" spans="2:10" x14ac:dyDescent="0.2">
      <c r="B15" s="79" t="s">
        <v>39</v>
      </c>
      <c r="C15" s="76">
        <v>25.943323500000002</v>
      </c>
      <c r="D15" s="76">
        <v>24.596317500000001</v>
      </c>
      <c r="E15" s="76">
        <v>25.134139000000001</v>
      </c>
      <c r="F15" s="77">
        <v>26.119585000000001</v>
      </c>
      <c r="G15" s="76">
        <v>26.778190250000002</v>
      </c>
      <c r="H15" s="76">
        <v>28.985194</v>
      </c>
      <c r="I15" s="76">
        <v>30.652368249999999</v>
      </c>
      <c r="J15" s="76">
        <v>32.043654500000002</v>
      </c>
    </row>
    <row r="16" spans="2:10" x14ac:dyDescent="0.2">
      <c r="B16" s="75" t="s">
        <v>6</v>
      </c>
      <c r="C16" s="76">
        <v>11.677059180182701</v>
      </c>
      <c r="D16" s="78">
        <v>-5.1921104094469603</v>
      </c>
      <c r="E16" s="78">
        <v>2.1865935825555902</v>
      </c>
      <c r="F16" s="77">
        <v>3.92074699674414</v>
      </c>
      <c r="G16" s="76">
        <v>2.5214996716065499</v>
      </c>
      <c r="H16" s="76">
        <v>8.2417957651189599</v>
      </c>
      <c r="I16" s="76">
        <v>5.7518133223465702</v>
      </c>
      <c r="J16" s="76">
        <v>4.5389192725753</v>
      </c>
    </row>
    <row r="17" spans="2:10" x14ac:dyDescent="0.2">
      <c r="B17" s="6" t="s">
        <v>40</v>
      </c>
      <c r="C17" s="76">
        <v>65.159807499999999</v>
      </c>
      <c r="D17" s="76">
        <v>70.318077500000001</v>
      </c>
      <c r="E17" s="76">
        <v>77.455632499999993</v>
      </c>
      <c r="F17" s="77">
        <v>80.417554999999993</v>
      </c>
      <c r="G17" s="76">
        <v>82.179082499999893</v>
      </c>
      <c r="H17" s="76">
        <v>86.056899999999999</v>
      </c>
      <c r="I17" s="76">
        <v>90.796374999999998</v>
      </c>
      <c r="J17" s="76">
        <v>94.729272499999894</v>
      </c>
    </row>
    <row r="18" spans="2:10" x14ac:dyDescent="0.2">
      <c r="B18" s="75" t="s">
        <v>6</v>
      </c>
      <c r="C18" s="76">
        <v>10.0139961819999</v>
      </c>
      <c r="D18" s="78">
        <v>7.9163370763487997</v>
      </c>
      <c r="E18" s="78">
        <v>10.150384159748899</v>
      </c>
      <c r="F18" s="77">
        <v>3.8240246763203398</v>
      </c>
      <c r="G18" s="76">
        <v>2.1904763207486</v>
      </c>
      <c r="H18" s="76">
        <v>4.7187403193507302</v>
      </c>
      <c r="I18" s="76">
        <v>5.5073736097860797</v>
      </c>
      <c r="J18" s="76">
        <v>4.3315578402772097</v>
      </c>
    </row>
    <row r="19" spans="2:10" x14ac:dyDescent="0.2">
      <c r="B19" s="75" t="s">
        <v>41</v>
      </c>
      <c r="C19" s="76">
        <v>22.347709999999999</v>
      </c>
      <c r="D19" s="76">
        <v>24.642250000000001</v>
      </c>
      <c r="E19" s="76">
        <v>28.38016</v>
      </c>
      <c r="F19" s="77">
        <v>29.50638</v>
      </c>
      <c r="G19" s="76">
        <v>30.21294</v>
      </c>
      <c r="H19" s="76">
        <v>32.102409999999999</v>
      </c>
      <c r="I19" s="76">
        <v>35.533099999999997</v>
      </c>
      <c r="J19" s="76">
        <v>39.062179999999998</v>
      </c>
    </row>
    <row r="20" spans="2:10" x14ac:dyDescent="0.2">
      <c r="B20" s="75" t="s">
        <v>6</v>
      </c>
      <c r="C20" s="76">
        <v>-2.0809599590582</v>
      </c>
      <c r="D20" s="78">
        <v>10.267450221969</v>
      </c>
      <c r="E20" s="78">
        <v>15.168704156479199</v>
      </c>
      <c r="F20" s="77">
        <v>3.96833562601479</v>
      </c>
      <c r="G20" s="76">
        <v>2.39460076092017</v>
      </c>
      <c r="H20" s="76">
        <v>6.2538435518026203</v>
      </c>
      <c r="I20" s="76">
        <v>10.686705452955</v>
      </c>
      <c r="J20" s="76">
        <v>9.9318100587902407</v>
      </c>
    </row>
    <row r="21" spans="2:10" x14ac:dyDescent="0.2">
      <c r="B21" s="75" t="s">
        <v>42</v>
      </c>
      <c r="C21" s="76">
        <v>31.07339</v>
      </c>
      <c r="D21" s="76">
        <v>32.750729999999997</v>
      </c>
      <c r="E21" s="76">
        <v>34.30715</v>
      </c>
      <c r="F21" s="77">
        <v>35.313969999999998</v>
      </c>
      <c r="G21" s="76">
        <v>35.862439999999999</v>
      </c>
      <c r="H21" s="76">
        <v>37.226140000000001</v>
      </c>
      <c r="I21" s="76">
        <v>38.389670000000002</v>
      </c>
      <c r="J21" s="76">
        <v>38.506259999999997</v>
      </c>
    </row>
    <row r="22" spans="2:10" x14ac:dyDescent="0.2">
      <c r="B22" s="75" t="s">
        <v>6</v>
      </c>
      <c r="C22" s="76">
        <v>23.670015780435001</v>
      </c>
      <c r="D22" s="78">
        <v>5.3979948760016097</v>
      </c>
      <c r="E22" s="78">
        <v>4.7523215513058901</v>
      </c>
      <c r="F22" s="77">
        <v>2.9347235197327599</v>
      </c>
      <c r="G22" s="76">
        <v>1.5531247265600601</v>
      </c>
      <c r="H22" s="76">
        <v>3.8025856578637698</v>
      </c>
      <c r="I22" s="76">
        <v>3.1255725143676001</v>
      </c>
      <c r="J22" s="76">
        <v>0.30370149053116002</v>
      </c>
    </row>
    <row r="23" spans="2:10" x14ac:dyDescent="0.2">
      <c r="B23" s="75" t="s">
        <v>43</v>
      </c>
      <c r="C23" s="76">
        <v>11.7387</v>
      </c>
      <c r="D23" s="76">
        <v>12.9251</v>
      </c>
      <c r="E23" s="76">
        <v>14.768319999999999</v>
      </c>
      <c r="F23" s="77">
        <v>15.597200000000001</v>
      </c>
      <c r="G23" s="76">
        <v>16.1037</v>
      </c>
      <c r="H23" s="76">
        <v>16.728339999999999</v>
      </c>
      <c r="I23" s="76">
        <v>16.8736</v>
      </c>
      <c r="J23" s="76">
        <v>17.160830000000001</v>
      </c>
    </row>
    <row r="24" spans="2:10" x14ac:dyDescent="0.2">
      <c r="B24" s="75" t="s">
        <v>6</v>
      </c>
      <c r="C24" s="76">
        <v>4.0668583931148703</v>
      </c>
      <c r="D24" s="78">
        <v>10.106740950871901</v>
      </c>
      <c r="E24" s="78">
        <v>14.2607794136989</v>
      </c>
      <c r="F24" s="77">
        <v>5.6125544408571901</v>
      </c>
      <c r="G24" s="76">
        <v>3.2473777344651502</v>
      </c>
      <c r="H24" s="76">
        <v>3.87886013773231</v>
      </c>
      <c r="I24" s="76">
        <v>0.86834676961371404</v>
      </c>
      <c r="J24" s="76">
        <v>1.7022449269865401</v>
      </c>
    </row>
    <row r="25" spans="2:10" x14ac:dyDescent="0.2">
      <c r="B25" s="75" t="s">
        <v>44</v>
      </c>
      <c r="C25" s="76">
        <v>77.596260000000001</v>
      </c>
      <c r="D25" s="76">
        <v>71.385339999999999</v>
      </c>
      <c r="E25" s="76">
        <v>72.900767500000001</v>
      </c>
      <c r="F25" s="77">
        <v>76.586714999999998</v>
      </c>
      <c r="G25" s="76">
        <v>82.433854999999994</v>
      </c>
      <c r="H25" s="76">
        <v>86.328642500000001</v>
      </c>
      <c r="I25" s="76">
        <v>89.940097499999993</v>
      </c>
      <c r="J25" s="76">
        <v>93.283492499999994</v>
      </c>
    </row>
    <row r="26" spans="2:10" x14ac:dyDescent="0.2">
      <c r="B26" s="75" t="s">
        <v>6</v>
      </c>
      <c r="C26" s="76">
        <v>12.5519739409315</v>
      </c>
      <c r="D26" s="78">
        <v>-8.0041486535562392</v>
      </c>
      <c r="E26" s="78">
        <v>2.1228833539211198</v>
      </c>
      <c r="F26" s="77">
        <v>5.0561161787494102</v>
      </c>
      <c r="G26" s="76">
        <v>7.6346661428160196</v>
      </c>
      <c r="H26" s="76">
        <v>4.7247426436625997</v>
      </c>
      <c r="I26" s="76">
        <v>4.1833798093141503</v>
      </c>
      <c r="J26" s="76">
        <v>3.7173575445590101</v>
      </c>
    </row>
    <row r="27" spans="2:10" x14ac:dyDescent="0.2">
      <c r="B27" s="75" t="s">
        <v>45</v>
      </c>
      <c r="C27" s="76">
        <v>4.2423159999999998</v>
      </c>
      <c r="D27" s="76">
        <v>4.2448689999999996</v>
      </c>
      <c r="E27" s="76">
        <v>4.4000459999999997</v>
      </c>
      <c r="F27" s="77">
        <v>4.5837560000000002</v>
      </c>
      <c r="G27" s="76">
        <v>4.7614780000000003</v>
      </c>
      <c r="H27" s="76">
        <v>4.9315602500000004</v>
      </c>
      <c r="I27" s="76">
        <v>5.0924967499999996</v>
      </c>
      <c r="J27" s="76">
        <v>5.2555007500000004</v>
      </c>
    </row>
    <row r="28" spans="2:10" x14ac:dyDescent="0.2">
      <c r="B28" s="75" t="s">
        <v>6</v>
      </c>
      <c r="C28" s="76">
        <v>7.1225643867992998</v>
      </c>
      <c r="D28" s="78">
        <v>6.0179392577075497E-2</v>
      </c>
      <c r="E28" s="78">
        <v>3.6556369584079098</v>
      </c>
      <c r="F28" s="77">
        <v>4.1751836230803097</v>
      </c>
      <c r="G28" s="76">
        <v>3.8772133595243701</v>
      </c>
      <c r="H28" s="76">
        <v>3.5720473768859198</v>
      </c>
      <c r="I28" s="76">
        <v>3.2633992457052199</v>
      </c>
      <c r="J28" s="76">
        <v>3.20086605848104</v>
      </c>
    </row>
    <row r="29" spans="2:10" x14ac:dyDescent="0.2">
      <c r="B29" s="6" t="s">
        <v>46</v>
      </c>
      <c r="C29" s="76">
        <v>26.919544999999999</v>
      </c>
      <c r="D29" s="76">
        <v>29.168037500000001</v>
      </c>
      <c r="E29" s="76">
        <v>31.099012500000001</v>
      </c>
      <c r="F29" s="77">
        <v>32.367642500000002</v>
      </c>
      <c r="G29" s="76">
        <v>33.50732</v>
      </c>
      <c r="H29" s="76">
        <v>34.517887500000001</v>
      </c>
      <c r="I29" s="76">
        <v>35.401449999999997</v>
      </c>
      <c r="J29" s="76">
        <v>36.645229999999998</v>
      </c>
    </row>
    <row r="30" spans="2:10" x14ac:dyDescent="0.2">
      <c r="B30" s="80" t="s">
        <v>6</v>
      </c>
      <c r="C30" s="81">
        <v>5.2304564448196302</v>
      </c>
      <c r="D30" s="82">
        <v>8.3526393183837193</v>
      </c>
      <c r="E30" s="82">
        <v>6.6201745660810998</v>
      </c>
      <c r="F30" s="83">
        <v>4.0793256699067202</v>
      </c>
      <c r="G30" s="81">
        <v>3.5210395690696101</v>
      </c>
      <c r="H30" s="81">
        <v>3.0159603931320098</v>
      </c>
      <c r="I30" s="81">
        <v>2.5597235636160902</v>
      </c>
      <c r="J30" s="81">
        <v>3.5133589160895902</v>
      </c>
    </row>
    <row r="31" spans="2:10" x14ac:dyDescent="0.2">
      <c r="B31" s="6"/>
      <c r="C31" s="3"/>
      <c r="D31" s="3"/>
      <c r="E31" s="3"/>
      <c r="F31" s="3"/>
      <c r="G31" s="3"/>
      <c r="H31" s="3"/>
      <c r="I31" s="3"/>
      <c r="J31" s="3"/>
    </row>
    <row r="32" spans="2:10" x14ac:dyDescent="0.2">
      <c r="B32" s="145" t="s">
        <v>47</v>
      </c>
      <c r="C32" s="145"/>
      <c r="D32" s="145"/>
      <c r="E32" s="145"/>
      <c r="F32" s="145"/>
      <c r="G32" s="145"/>
      <c r="H32" s="145"/>
      <c r="I32" s="145"/>
      <c r="J32" s="145"/>
    </row>
    <row r="33" spans="2:10" x14ac:dyDescent="0.2">
      <c r="B33" s="144" t="s">
        <v>48</v>
      </c>
      <c r="C33" s="144"/>
      <c r="D33" s="144"/>
      <c r="E33" s="144"/>
      <c r="F33" s="144"/>
      <c r="G33" s="144"/>
      <c r="H33" s="144"/>
      <c r="I33" s="144"/>
      <c r="J33" s="144"/>
    </row>
    <row r="34" spans="2:10" x14ac:dyDescent="0.2">
      <c r="B34" s="8"/>
      <c r="C34" s="141" t="s">
        <v>3</v>
      </c>
      <c r="D34" s="141"/>
      <c r="E34" s="141"/>
      <c r="F34" s="142"/>
      <c r="G34" s="141" t="s">
        <v>4</v>
      </c>
      <c r="H34" s="141"/>
      <c r="I34" s="141"/>
      <c r="J34" s="141"/>
    </row>
    <row r="35" spans="2:10" x14ac:dyDescent="0.2">
      <c r="B35" s="1"/>
      <c r="C35" s="72">
        <v>2021</v>
      </c>
      <c r="D35" s="72">
        <v>2022</v>
      </c>
      <c r="E35" s="72">
        <v>2023</v>
      </c>
      <c r="F35" s="73">
        <v>2024</v>
      </c>
      <c r="G35" s="72">
        <v>2025</v>
      </c>
      <c r="H35" s="72">
        <v>2026</v>
      </c>
      <c r="I35" s="72">
        <v>2027</v>
      </c>
      <c r="J35" s="72">
        <v>2028</v>
      </c>
    </row>
    <row r="36" spans="2:10" x14ac:dyDescent="0.2">
      <c r="B36" s="79" t="s">
        <v>69</v>
      </c>
      <c r="C36" s="12">
        <v>350.42220000000003</v>
      </c>
      <c r="D36" s="12">
        <v>340.65530000000001</v>
      </c>
      <c r="E36" s="12">
        <v>342.61279999999999</v>
      </c>
      <c r="F36" s="84">
        <v>352.0376</v>
      </c>
      <c r="G36" s="12">
        <v>358.38069999999999</v>
      </c>
      <c r="H36" s="12">
        <v>362.49329999999998</v>
      </c>
      <c r="I36" s="12">
        <v>372.62240000000003</v>
      </c>
      <c r="J36" s="12">
        <v>380.57080000000002</v>
      </c>
    </row>
    <row r="37" spans="2:10" x14ac:dyDescent="0.2">
      <c r="B37" s="75" t="s">
        <v>6</v>
      </c>
      <c r="C37" s="76">
        <v>3.6643806135039814</v>
      </c>
      <c r="D37" s="76">
        <v>-2.7871807208561639</v>
      </c>
      <c r="E37" s="76">
        <v>0.57462778356889288</v>
      </c>
      <c r="F37" s="77">
        <v>2.8186534005827801</v>
      </c>
      <c r="G37" s="76">
        <v>1.8018245778291799</v>
      </c>
      <c r="H37" s="76">
        <v>1.14755063539973</v>
      </c>
      <c r="I37" s="76">
        <v>2.7942861288746599</v>
      </c>
      <c r="J37" s="76">
        <v>2.1330977418426702</v>
      </c>
    </row>
    <row r="38" spans="2:10" s="46" customFormat="1" x14ac:dyDescent="0.2">
      <c r="B38" s="75" t="s">
        <v>64</v>
      </c>
      <c r="C38" s="85">
        <v>5.8816079999999999</v>
      </c>
      <c r="D38" s="85">
        <v>5.903975</v>
      </c>
      <c r="E38" s="85">
        <v>5.9304050000000004</v>
      </c>
      <c r="F38" s="103">
        <v>5.9609750000000004</v>
      </c>
      <c r="G38" s="85">
        <v>5.9791222719999997</v>
      </c>
      <c r="H38" s="85">
        <v>5.9973247909999996</v>
      </c>
      <c r="I38" s="85">
        <v>6.006164032</v>
      </c>
      <c r="J38" s="85">
        <v>6.0146162749999998</v>
      </c>
    </row>
    <row r="39" spans="2:10" x14ac:dyDescent="0.2">
      <c r="B39" s="75" t="s">
        <v>6</v>
      </c>
      <c r="C39" s="76">
        <v>-0.267356239004645</v>
      </c>
      <c r="D39" s="76">
        <v>0.38028715956588399</v>
      </c>
      <c r="E39" s="76">
        <v>0.44766449722433099</v>
      </c>
      <c r="F39" s="77">
        <v>0.51547912832259302</v>
      </c>
      <c r="G39" s="76">
        <v>0.304434626885696</v>
      </c>
      <c r="H39" s="76">
        <v>0.30443463391343001</v>
      </c>
      <c r="I39" s="76">
        <v>0.14738639823650401</v>
      </c>
      <c r="J39" s="76">
        <v>0.140726143258285</v>
      </c>
    </row>
    <row r="40" spans="2:10" x14ac:dyDescent="0.2">
      <c r="B40" s="75" t="s">
        <v>62</v>
      </c>
      <c r="C40" s="100">
        <v>60449</v>
      </c>
      <c r="D40" s="100">
        <v>61851</v>
      </c>
      <c r="E40" s="100">
        <v>64763</v>
      </c>
      <c r="F40" s="101">
        <v>67586</v>
      </c>
      <c r="G40" s="100">
        <v>70383.533043092102</v>
      </c>
      <c r="H40" s="100">
        <v>73485.927535786104</v>
      </c>
      <c r="I40" s="100">
        <v>76691.012357619198</v>
      </c>
      <c r="J40" s="100">
        <v>79684.788369977905</v>
      </c>
    </row>
    <row r="41" spans="2:10" ht="15" x14ac:dyDescent="0.25">
      <c r="B41" s="75" t="s">
        <v>6</v>
      </c>
      <c r="C41" s="90">
        <v>9.0585985422530158</v>
      </c>
      <c r="D41" s="90">
        <v>2.3193104931429787</v>
      </c>
      <c r="E41" s="90">
        <v>4.7080887940372795</v>
      </c>
      <c r="F41" s="77">
        <v>4.358970399765294</v>
      </c>
      <c r="G41" s="76">
        <v>4.0888470584599101</v>
      </c>
      <c r="H41" s="76">
        <v>4.4078413778896701</v>
      </c>
      <c r="I41" s="76">
        <v>4.3614946824644898</v>
      </c>
      <c r="J41" s="76">
        <v>3.9036856084235501</v>
      </c>
    </row>
    <row r="42" spans="2:10" x14ac:dyDescent="0.2">
      <c r="B42" s="75" t="s">
        <v>74</v>
      </c>
      <c r="C42" s="76">
        <v>39.418345000000002</v>
      </c>
      <c r="D42" s="76">
        <v>47.429855000000003</v>
      </c>
      <c r="E42" s="76">
        <v>42.241549999999997</v>
      </c>
      <c r="F42" s="77">
        <v>43.845914999999998</v>
      </c>
      <c r="G42" s="76">
        <v>46.805417499999997</v>
      </c>
      <c r="H42" s="76">
        <v>46.404645000000002</v>
      </c>
      <c r="I42" s="76">
        <v>48.910044999999997</v>
      </c>
      <c r="J42" s="76">
        <v>50.080295</v>
      </c>
    </row>
    <row r="43" spans="2:10" x14ac:dyDescent="0.2">
      <c r="B43" s="75" t="s">
        <v>6</v>
      </c>
      <c r="C43" s="76">
        <v>14.9360022037615</v>
      </c>
      <c r="D43" s="76">
        <v>20.324318537472799</v>
      </c>
      <c r="E43" s="76">
        <v>-10.9389012469045</v>
      </c>
      <c r="F43" s="77">
        <v>4.45911400230049</v>
      </c>
      <c r="G43" s="76">
        <v>6.7565431390078103</v>
      </c>
      <c r="H43" s="76">
        <v>-0.85716267647828104</v>
      </c>
      <c r="I43" s="76">
        <v>5.3993884131130399</v>
      </c>
      <c r="J43" s="76">
        <v>2.3932835172984301</v>
      </c>
    </row>
    <row r="44" spans="2:10" x14ac:dyDescent="0.2">
      <c r="B44" s="86" t="s">
        <v>75</v>
      </c>
      <c r="C44" s="76">
        <v>316.11717299999998</v>
      </c>
      <c r="D44" s="76">
        <v>317.735592</v>
      </c>
      <c r="E44" s="76">
        <v>341.82662199999999</v>
      </c>
      <c r="F44" s="77">
        <v>359.22752500000001</v>
      </c>
      <c r="G44" s="76">
        <v>373.98464999999999</v>
      </c>
      <c r="H44" s="76">
        <v>394.29115000000002</v>
      </c>
      <c r="I44" s="76">
        <v>411.66662500000001</v>
      </c>
      <c r="J44" s="76">
        <v>429.13482499999998</v>
      </c>
    </row>
    <row r="45" spans="2:10" x14ac:dyDescent="0.2">
      <c r="B45" s="80" t="s">
        <v>6</v>
      </c>
      <c r="C45" s="81">
        <v>8.0427873360772182</v>
      </c>
      <c r="D45" s="81">
        <v>0.51196807330680105</v>
      </c>
      <c r="E45" s="81">
        <v>7.5820998989625243</v>
      </c>
      <c r="F45" s="83">
        <v>5.0905630888173201</v>
      </c>
      <c r="G45" s="81">
        <v>4.1080162217524903</v>
      </c>
      <c r="H45" s="81">
        <v>5.4297683073356096</v>
      </c>
      <c r="I45" s="81">
        <v>4.4067626169139</v>
      </c>
      <c r="J45" s="81">
        <v>4.2432878788752904</v>
      </c>
    </row>
    <row r="46" spans="2:10" ht="12.75" customHeight="1" x14ac:dyDescent="0.2">
      <c r="B46" s="87" t="s">
        <v>63</v>
      </c>
      <c r="C46" s="88">
        <v>368.88040000000001</v>
      </c>
      <c r="D46" s="88">
        <v>400.62139999999999</v>
      </c>
      <c r="E46" s="88">
        <v>428.44709999999998</v>
      </c>
      <c r="F46" s="91">
        <v>451.28530000000001</v>
      </c>
      <c r="G46" s="88">
        <v>469.48610000000002</v>
      </c>
      <c r="H46" s="88">
        <v>488.0822</v>
      </c>
      <c r="I46" s="88">
        <v>505.35559999999998</v>
      </c>
      <c r="J46" s="88">
        <v>522.99249999999995</v>
      </c>
    </row>
    <row r="47" spans="2:10" x14ac:dyDescent="0.2">
      <c r="B47" s="75" t="s">
        <v>6</v>
      </c>
      <c r="C47" s="76">
        <v>7.4600273485589499</v>
      </c>
      <c r="D47" s="76">
        <v>8.6046859632552994</v>
      </c>
      <c r="E47" s="76">
        <v>6.9456349560956996</v>
      </c>
      <c r="F47" s="77">
        <v>5.3304596996922102</v>
      </c>
      <c r="G47" s="76">
        <v>4.0331027844248304</v>
      </c>
      <c r="H47" s="76">
        <v>3.9609479386077702</v>
      </c>
      <c r="I47" s="76">
        <v>3.5390350231989598</v>
      </c>
      <c r="J47" s="76">
        <v>3.4899979341279601</v>
      </c>
    </row>
    <row r="48" spans="2:10" x14ac:dyDescent="0.2">
      <c r="B48" s="75" t="s">
        <v>70</v>
      </c>
      <c r="C48" s="92">
        <v>334.51400000000001</v>
      </c>
      <c r="D48" s="92">
        <v>339.74790000000002</v>
      </c>
      <c r="E48" s="92">
        <v>344.57080000000002</v>
      </c>
      <c r="F48" s="93">
        <v>354.07589999999999</v>
      </c>
      <c r="G48" s="89">
        <v>358.46980000000002</v>
      </c>
      <c r="H48" s="89">
        <v>365.517</v>
      </c>
      <c r="I48" s="89">
        <v>370.38159999999999</v>
      </c>
      <c r="J48" s="89">
        <v>374.61380000000003</v>
      </c>
    </row>
    <row r="49" spans="2:11" x14ac:dyDescent="0.2">
      <c r="B49" s="80" t="s">
        <v>6</v>
      </c>
      <c r="C49" s="81">
        <v>3.7347280651321499</v>
      </c>
      <c r="D49" s="81">
        <v>1.56462808731472</v>
      </c>
      <c r="E49" s="81">
        <v>1.4195525564690801</v>
      </c>
      <c r="F49" s="83">
        <v>2.7585332245216199</v>
      </c>
      <c r="G49" s="81">
        <v>1.24094862146788</v>
      </c>
      <c r="H49" s="81">
        <v>1.96591177276299</v>
      </c>
      <c r="I49" s="81">
        <v>1.3308820109598101</v>
      </c>
      <c r="J49" s="81">
        <v>1.1426593545683801</v>
      </c>
    </row>
    <row r="51" spans="2:11" x14ac:dyDescent="0.2">
      <c r="B51" s="35" t="s">
        <v>53</v>
      </c>
      <c r="J51" s="66" t="s">
        <v>82</v>
      </c>
      <c r="K51" s="66"/>
    </row>
  </sheetData>
  <mergeCells count="9">
    <mergeCell ref="C34:F34"/>
    <mergeCell ref="G34:J34"/>
    <mergeCell ref="B5:J5"/>
    <mergeCell ref="B2:J2"/>
    <mergeCell ref="B33:J33"/>
    <mergeCell ref="B32:J32"/>
    <mergeCell ref="G6:J6"/>
    <mergeCell ref="C6:F6"/>
    <mergeCell ref="B4:J4"/>
  </mergeCells>
  <phoneticPr fontId="0" type="noConversion"/>
  <printOptions horizontalCentered="1"/>
  <pageMargins left="0.25" right="0.25" top="0.75" bottom="0.75" header="0.3" footer="0.3"/>
  <pageSetup scale="91" fitToHeight="0" orientation="portrait" r:id="rId1"/>
  <headerFooter>
    <oddHeader>&amp;L&amp;"Times New Roman,Regular"ECONOMIC OUTLOOK - WISCONSIN&amp;R&amp;"Times New Roman,Regular"August 2025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B1:J48"/>
  <sheetViews>
    <sheetView showGridLines="0" zoomScale="90" zoomScaleNormal="90" zoomScaleSheetLayoutView="106" zoomScalePageLayoutView="76" workbookViewId="0">
      <selection activeCell="J8" sqref="J8:J23"/>
    </sheetView>
  </sheetViews>
  <sheetFormatPr defaultColWidth="9.140625" defaultRowHeight="12.75" x14ac:dyDescent="0.2"/>
  <cols>
    <col min="1" max="1" width="9.140625" style="5"/>
    <col min="2" max="2" width="33.85546875" style="5" customWidth="1"/>
    <col min="3" max="10" width="9.140625" style="5" customWidth="1"/>
    <col min="11" max="16384" width="9.140625" style="5"/>
  </cols>
  <sheetData>
    <row r="1" spans="2:10" x14ac:dyDescent="0.2">
      <c r="B1" s="147" t="s">
        <v>49</v>
      </c>
      <c r="C1" s="147"/>
      <c r="D1" s="147"/>
      <c r="E1" s="147"/>
      <c r="F1" s="147"/>
      <c r="G1" s="147"/>
      <c r="H1" s="147"/>
      <c r="I1" s="147"/>
      <c r="J1" s="147"/>
    </row>
    <row r="2" spans="2:10" x14ac:dyDescent="0.2">
      <c r="B2" s="149"/>
      <c r="C2" s="149"/>
      <c r="D2" s="149"/>
      <c r="E2" s="149"/>
      <c r="F2" s="149"/>
      <c r="G2" s="149"/>
      <c r="H2" s="149"/>
      <c r="I2" s="149"/>
      <c r="J2" s="149"/>
    </row>
    <row r="3" spans="2:10" x14ac:dyDescent="0.2">
      <c r="B3" s="147" t="s">
        <v>50</v>
      </c>
      <c r="C3" s="147"/>
      <c r="D3" s="147"/>
      <c r="E3" s="147"/>
      <c r="F3" s="147"/>
      <c r="G3" s="147"/>
      <c r="H3" s="147"/>
      <c r="I3" s="147"/>
      <c r="J3" s="147"/>
    </row>
    <row r="4" spans="2:10" x14ac:dyDescent="0.2">
      <c r="B4" s="149" t="s">
        <v>51</v>
      </c>
      <c r="C4" s="149"/>
      <c r="D4" s="149"/>
      <c r="E4" s="149"/>
      <c r="F4" s="149"/>
      <c r="G4" s="149"/>
      <c r="H4" s="149"/>
      <c r="I4" s="149"/>
      <c r="J4" s="149"/>
    </row>
    <row r="5" spans="2:10" x14ac:dyDescent="0.2">
      <c r="B5" s="9"/>
      <c r="C5" s="19" t="s">
        <v>3</v>
      </c>
      <c r="D5" s="19"/>
      <c r="E5" s="19"/>
      <c r="F5" s="20"/>
      <c r="G5" s="148" t="s">
        <v>4</v>
      </c>
      <c r="H5" s="148"/>
      <c r="I5" s="148"/>
      <c r="J5" s="148"/>
    </row>
    <row r="6" spans="2:10" x14ac:dyDescent="0.2">
      <c r="B6" s="2"/>
      <c r="C6" s="10" t="s">
        <v>65</v>
      </c>
      <c r="D6" s="10" t="s">
        <v>66</v>
      </c>
      <c r="E6" s="10" t="s">
        <v>68</v>
      </c>
      <c r="F6" s="21" t="s">
        <v>71</v>
      </c>
      <c r="G6" s="10" t="s">
        <v>72</v>
      </c>
      <c r="H6" s="10" t="s">
        <v>73</v>
      </c>
      <c r="I6" s="10" t="s">
        <v>77</v>
      </c>
      <c r="J6" s="10" t="s">
        <v>78</v>
      </c>
    </row>
    <row r="7" spans="2:10" x14ac:dyDescent="0.2">
      <c r="B7" s="4"/>
      <c r="C7" s="15"/>
      <c r="D7" s="15"/>
      <c r="E7" s="15"/>
      <c r="F7" s="16"/>
      <c r="G7" s="17"/>
      <c r="H7" s="17"/>
      <c r="I7" s="17"/>
      <c r="J7" s="17"/>
    </row>
    <row r="8" spans="2:10" x14ac:dyDescent="0.2">
      <c r="B8" s="6" t="s">
        <v>36</v>
      </c>
      <c r="C8" s="18">
        <v>400.60550000000001</v>
      </c>
      <c r="D8" s="18">
        <v>404.28739999999999</v>
      </c>
      <c r="E8" s="28">
        <v>408.52109999999999</v>
      </c>
      <c r="F8" s="29">
        <v>415.47640000000001</v>
      </c>
      <c r="G8" s="18">
        <v>418.8723</v>
      </c>
      <c r="H8" s="18">
        <v>422.58069999999998</v>
      </c>
      <c r="I8" s="18">
        <v>426.23090000000002</v>
      </c>
      <c r="J8" s="18">
        <v>434.13600000000002</v>
      </c>
    </row>
    <row r="9" spans="2:10" x14ac:dyDescent="0.2">
      <c r="B9" s="32" t="s">
        <v>6</v>
      </c>
      <c r="C9" s="40">
        <v>1.7419113148152201</v>
      </c>
      <c r="D9" s="40">
        <v>3.7273291019486101</v>
      </c>
      <c r="E9" s="31">
        <v>4.2550606244948996</v>
      </c>
      <c r="F9" s="41">
        <v>6.9861277816743304</v>
      </c>
      <c r="G9" s="40">
        <v>3.3097061191093902</v>
      </c>
      <c r="H9" s="40">
        <v>3.5886246467573302</v>
      </c>
      <c r="I9" s="40">
        <v>3.5001768009948302</v>
      </c>
      <c r="J9" s="40">
        <v>7.6275557658766502</v>
      </c>
    </row>
    <row r="10" spans="2:10" x14ac:dyDescent="0.2">
      <c r="B10" s="42" t="s">
        <v>37</v>
      </c>
      <c r="C10" s="40">
        <v>198.36959999999999</v>
      </c>
      <c r="D10" s="40">
        <v>200.15690000000001</v>
      </c>
      <c r="E10" s="31">
        <v>202.5942</v>
      </c>
      <c r="F10" s="41">
        <v>205.62370000000001</v>
      </c>
      <c r="G10" s="40">
        <v>206.89930000000001</v>
      </c>
      <c r="H10" s="40">
        <v>208.8999</v>
      </c>
      <c r="I10" s="40">
        <v>210.6465</v>
      </c>
      <c r="J10" s="40">
        <v>213.5496</v>
      </c>
    </row>
    <row r="11" spans="2:10" x14ac:dyDescent="0.2">
      <c r="B11" s="32" t="s">
        <v>6</v>
      </c>
      <c r="C11" s="40">
        <v>-0.48909874980415102</v>
      </c>
      <c r="D11" s="40">
        <v>3.65298037889636</v>
      </c>
      <c r="E11" s="31">
        <v>4.9604701278159897</v>
      </c>
      <c r="F11" s="41">
        <v>6.1169225324253</v>
      </c>
      <c r="G11" s="40">
        <v>2.5046121978786302</v>
      </c>
      <c r="H11" s="40">
        <v>3.9242366146421599</v>
      </c>
      <c r="I11" s="40">
        <v>3.38655439185198</v>
      </c>
      <c r="J11" s="40">
        <v>5.62775736281238</v>
      </c>
    </row>
    <row r="12" spans="2:10" x14ac:dyDescent="0.2">
      <c r="B12" s="32" t="s">
        <v>38</v>
      </c>
      <c r="C12" s="40">
        <v>47.354970000000002</v>
      </c>
      <c r="D12" s="40">
        <v>48.113430000000001</v>
      </c>
      <c r="E12" s="31">
        <v>48.546349999999997</v>
      </c>
      <c r="F12" s="41">
        <v>49.332210000000003</v>
      </c>
      <c r="G12" s="40">
        <v>49.775889999999997</v>
      </c>
      <c r="H12" s="40">
        <v>50.382809999999999</v>
      </c>
      <c r="I12" s="40">
        <v>51.018740000000001</v>
      </c>
      <c r="J12" s="40">
        <v>51.724670000000003</v>
      </c>
    </row>
    <row r="13" spans="2:10" x14ac:dyDescent="0.2">
      <c r="B13" s="32" t="s">
        <v>6</v>
      </c>
      <c r="C13" s="40">
        <v>1.4440419642592</v>
      </c>
      <c r="D13" s="40">
        <v>6.5621592484526001</v>
      </c>
      <c r="E13" s="31">
        <v>3.6480308105368802</v>
      </c>
      <c r="F13" s="41">
        <v>6.6340626255413797</v>
      </c>
      <c r="G13" s="40">
        <v>3.6463111466265601</v>
      </c>
      <c r="H13" s="40">
        <v>4.9671502935027201</v>
      </c>
      <c r="I13" s="40">
        <v>5.1451807495972597</v>
      </c>
      <c r="J13" s="40">
        <v>5.6506076954567703</v>
      </c>
    </row>
    <row r="14" spans="2:10" x14ac:dyDescent="0.2">
      <c r="B14" s="43" t="s">
        <v>39</v>
      </c>
      <c r="C14" s="40">
        <v>25.823598</v>
      </c>
      <c r="D14" s="40">
        <v>26.701695000000001</v>
      </c>
      <c r="E14" s="31">
        <v>26.897876</v>
      </c>
      <c r="F14" s="41">
        <v>26.987128999999999</v>
      </c>
      <c r="G14" s="40">
        <v>26.603636999999999</v>
      </c>
      <c r="H14" s="40">
        <v>26.670845</v>
      </c>
      <c r="I14" s="40">
        <v>26.851150000000001</v>
      </c>
      <c r="J14" s="40">
        <v>28.402531</v>
      </c>
    </row>
    <row r="15" spans="2:10" x14ac:dyDescent="0.2">
      <c r="B15" s="32" t="s">
        <v>6</v>
      </c>
      <c r="C15" s="40">
        <v>12.843753861979801</v>
      </c>
      <c r="D15" s="40">
        <v>14.3110763356947</v>
      </c>
      <c r="E15" s="31">
        <v>2.9714018122756598</v>
      </c>
      <c r="F15" s="41">
        <v>1.3339079238361999</v>
      </c>
      <c r="G15" s="40">
        <v>-5.56405873025947</v>
      </c>
      <c r="H15" s="40">
        <v>1.0143441310702801</v>
      </c>
      <c r="I15" s="40">
        <v>2.7316967175346298</v>
      </c>
      <c r="J15" s="40">
        <v>25.192008572467099</v>
      </c>
    </row>
    <row r="16" spans="2:10" s="3" customFormat="1" x14ac:dyDescent="0.2">
      <c r="B16" s="32" t="s">
        <v>40</v>
      </c>
      <c r="C16" s="40">
        <v>80.434550000000002</v>
      </c>
      <c r="D16" s="40">
        <v>80.259590000000003</v>
      </c>
      <c r="E16" s="31">
        <v>80.793170000000003</v>
      </c>
      <c r="F16" s="41">
        <v>81.873059999999995</v>
      </c>
      <c r="G16" s="40">
        <v>81.770790000000005</v>
      </c>
      <c r="H16" s="40">
        <v>82.232669999999999</v>
      </c>
      <c r="I16" s="40">
        <v>82.83981</v>
      </c>
      <c r="J16" s="40">
        <v>84.458160000000007</v>
      </c>
    </row>
    <row r="17" spans="2:10" s="3" customFormat="1" x14ac:dyDescent="0.2">
      <c r="B17" s="32" t="s">
        <v>6</v>
      </c>
      <c r="C17" s="40">
        <v>1.2612516675975101</v>
      </c>
      <c r="D17" s="40">
        <v>-0.86723912495847399</v>
      </c>
      <c r="E17" s="31">
        <v>2.68590768693397</v>
      </c>
      <c r="F17" s="41">
        <v>5.4545920395123701</v>
      </c>
      <c r="G17" s="40">
        <v>-0.49871611939529198</v>
      </c>
      <c r="H17" s="40">
        <v>2.2786040414654001</v>
      </c>
      <c r="I17" s="40">
        <v>2.9861470316991201</v>
      </c>
      <c r="J17" s="40">
        <v>8.0463465109094692</v>
      </c>
    </row>
    <row r="18" spans="2:10" x14ac:dyDescent="0.2">
      <c r="B18" s="32" t="s">
        <v>44</v>
      </c>
      <c r="C18" s="40">
        <v>76.188670000000002</v>
      </c>
      <c r="D18" s="40">
        <v>76.82338</v>
      </c>
      <c r="E18" s="31">
        <v>77.755949999999999</v>
      </c>
      <c r="F18" s="41">
        <v>80.249719999999996</v>
      </c>
      <c r="G18" s="40">
        <v>82.516930000000002</v>
      </c>
      <c r="H18" s="40">
        <v>83.189599999999999</v>
      </c>
      <c r="I18" s="40">
        <v>83.779169999999894</v>
      </c>
      <c r="J18" s="40">
        <v>85.327539999999999</v>
      </c>
    </row>
    <row r="19" spans="2:10" x14ac:dyDescent="0.2">
      <c r="B19" s="32" t="s">
        <v>6</v>
      </c>
      <c r="C19" s="40">
        <v>3.2666816153881402</v>
      </c>
      <c r="D19" s="40">
        <v>3.3741792454725599</v>
      </c>
      <c r="E19" s="31">
        <v>4.9447901948612003</v>
      </c>
      <c r="F19" s="41">
        <v>13.4591631073386</v>
      </c>
      <c r="G19" s="40">
        <v>11.7887614531301</v>
      </c>
      <c r="H19" s="40">
        <v>3.3008503984029298</v>
      </c>
      <c r="I19" s="40">
        <v>2.8651040262981802</v>
      </c>
      <c r="J19" s="40">
        <v>7.6001028123173997</v>
      </c>
    </row>
    <row r="20" spans="2:10" x14ac:dyDescent="0.2">
      <c r="B20" s="32" t="s">
        <v>45</v>
      </c>
      <c r="C20" s="40">
        <v>4.5443189999999998</v>
      </c>
      <c r="D20" s="40">
        <v>4.61496</v>
      </c>
      <c r="E20" s="31">
        <v>4.6518370000000004</v>
      </c>
      <c r="F20" s="41">
        <v>4.7011250000000002</v>
      </c>
      <c r="G20" s="40">
        <v>4.74383</v>
      </c>
      <c r="H20" s="40">
        <v>4.7811830000000004</v>
      </c>
      <c r="I20" s="40">
        <v>4.8197739999999998</v>
      </c>
      <c r="J20" s="40">
        <v>4.8763069999999997</v>
      </c>
    </row>
    <row r="21" spans="2:10" x14ac:dyDescent="0.2">
      <c r="B21" s="32" t="s">
        <v>6</v>
      </c>
      <c r="C21" s="40">
        <v>1.81697344010434</v>
      </c>
      <c r="D21" s="40">
        <v>6.36445615703835</v>
      </c>
      <c r="E21" s="31">
        <v>3.23481649335233</v>
      </c>
      <c r="F21" s="41">
        <v>4.3059880021439003</v>
      </c>
      <c r="G21" s="40">
        <v>3.68341025097609</v>
      </c>
      <c r="H21" s="40">
        <v>3.1870027137401902</v>
      </c>
      <c r="I21" s="40">
        <v>3.26787292840562</v>
      </c>
      <c r="J21" s="40">
        <v>4.7749497619305998</v>
      </c>
    </row>
    <row r="22" spans="2:10" x14ac:dyDescent="0.2">
      <c r="B22" s="32" t="s">
        <v>52</v>
      </c>
      <c r="C22" s="40">
        <v>32.110169999999997</v>
      </c>
      <c r="D22" s="40">
        <v>32.38259</v>
      </c>
      <c r="E22" s="31">
        <v>32.718249999999998</v>
      </c>
      <c r="F22" s="41">
        <v>33.290570000000002</v>
      </c>
      <c r="G22" s="40">
        <v>33.438090000000003</v>
      </c>
      <c r="H22" s="40">
        <v>33.576309999999999</v>
      </c>
      <c r="I22" s="40">
        <v>33.724310000000003</v>
      </c>
      <c r="J22" s="40">
        <v>34.202759999999998</v>
      </c>
    </row>
    <row r="23" spans="2:10" x14ac:dyDescent="0.2">
      <c r="B23" s="33" t="s">
        <v>6</v>
      </c>
      <c r="C23" s="34">
        <v>-1.8395227990226399</v>
      </c>
      <c r="D23" s="34">
        <v>3.4369974659620599</v>
      </c>
      <c r="E23" s="34">
        <v>4.2110906655817599</v>
      </c>
      <c r="F23" s="44">
        <v>7.1826915306629502</v>
      </c>
      <c r="G23" s="34">
        <v>1.78433057380045</v>
      </c>
      <c r="H23" s="34">
        <v>1.6637240390857599</v>
      </c>
      <c r="I23" s="34">
        <v>1.7748397698762</v>
      </c>
      <c r="J23" s="34">
        <v>5.7967485717298004</v>
      </c>
    </row>
    <row r="24" spans="2:10" x14ac:dyDescent="0.2">
      <c r="B24" s="45"/>
      <c r="C24" s="46"/>
      <c r="D24" s="46"/>
      <c r="E24" s="46"/>
      <c r="F24" s="46"/>
      <c r="G24" s="46"/>
      <c r="H24" s="46"/>
      <c r="I24" s="46"/>
      <c r="J24" s="46"/>
    </row>
    <row r="25" spans="2:10" s="14" customFormat="1" x14ac:dyDescent="0.2">
      <c r="B25" s="35" t="s">
        <v>53</v>
      </c>
      <c r="C25" s="30"/>
      <c r="D25" s="30"/>
      <c r="E25" s="30"/>
      <c r="F25" s="30"/>
      <c r="G25" s="30"/>
      <c r="H25" s="30"/>
      <c r="I25" s="30"/>
      <c r="J25" s="30"/>
    </row>
    <row r="26" spans="2:10" x14ac:dyDescent="0.2">
      <c r="B26" s="35"/>
      <c r="C26" s="35"/>
      <c r="D26" s="35"/>
      <c r="E26" s="35"/>
      <c r="F26" s="35"/>
      <c r="G26" s="35"/>
      <c r="H26" s="35"/>
      <c r="I26" s="35"/>
      <c r="J26" s="35"/>
    </row>
    <row r="27" spans="2:10" x14ac:dyDescent="0.2">
      <c r="B27" s="35"/>
      <c r="C27" s="35"/>
      <c r="D27" s="35"/>
      <c r="E27" s="35"/>
      <c r="F27" s="35"/>
      <c r="G27" s="35"/>
      <c r="H27" s="35"/>
      <c r="I27" s="35"/>
      <c r="J27" s="35"/>
    </row>
    <row r="28" spans="2:10" x14ac:dyDescent="0.2">
      <c r="B28" s="35"/>
      <c r="C28" s="35"/>
      <c r="D28" s="35"/>
      <c r="E28" s="35"/>
      <c r="F28" s="35"/>
      <c r="G28" s="35"/>
      <c r="H28" s="35"/>
      <c r="I28" s="35"/>
      <c r="J28" s="35"/>
    </row>
    <row r="29" spans="2:10" x14ac:dyDescent="0.2">
      <c r="B29" s="35"/>
      <c r="C29" s="35"/>
      <c r="D29" s="35"/>
      <c r="E29" s="35"/>
      <c r="F29" s="35"/>
      <c r="G29" s="35"/>
      <c r="H29" s="35"/>
      <c r="I29" s="35"/>
      <c r="J29" s="35"/>
    </row>
    <row r="30" spans="2:10" x14ac:dyDescent="0.2">
      <c r="B30" s="35"/>
      <c r="C30" s="35"/>
      <c r="D30" s="35"/>
      <c r="E30" s="35"/>
      <c r="F30" s="35"/>
      <c r="G30" s="35"/>
      <c r="H30" s="35"/>
      <c r="I30" s="35"/>
      <c r="J30" s="35"/>
    </row>
    <row r="31" spans="2:10" x14ac:dyDescent="0.2">
      <c r="B31" s="35"/>
      <c r="C31" s="35"/>
      <c r="D31" s="35"/>
      <c r="E31" s="35"/>
      <c r="F31" s="35"/>
      <c r="G31" s="35"/>
      <c r="H31" s="35"/>
      <c r="I31" s="35"/>
      <c r="J31" s="35"/>
    </row>
    <row r="32" spans="2:10" x14ac:dyDescent="0.2">
      <c r="B32" s="35"/>
      <c r="C32" s="35"/>
      <c r="D32" s="35"/>
      <c r="E32" s="35"/>
      <c r="F32" s="35"/>
      <c r="G32" s="35"/>
      <c r="H32" s="35"/>
      <c r="I32" s="35"/>
      <c r="J32" s="35"/>
    </row>
    <row r="33" spans="2:10" x14ac:dyDescent="0.2">
      <c r="B33" s="35"/>
      <c r="C33" s="35"/>
      <c r="D33" s="35"/>
      <c r="E33" s="35"/>
      <c r="F33" s="35"/>
      <c r="G33" s="35"/>
      <c r="H33" s="35"/>
      <c r="I33" s="35"/>
      <c r="J33" s="35"/>
    </row>
    <row r="34" spans="2:10" x14ac:dyDescent="0.2">
      <c r="B34" s="35"/>
      <c r="C34" s="35"/>
      <c r="D34" s="35"/>
      <c r="E34" s="35"/>
      <c r="F34" s="35"/>
      <c r="G34" s="35"/>
      <c r="H34" s="35"/>
      <c r="I34" s="35"/>
      <c r="J34" s="35"/>
    </row>
    <row r="35" spans="2:10" x14ac:dyDescent="0.2">
      <c r="B35" s="35"/>
      <c r="C35" s="35"/>
      <c r="D35" s="35"/>
      <c r="E35" s="35"/>
      <c r="F35" s="35"/>
      <c r="G35" s="35"/>
      <c r="H35" s="35"/>
      <c r="I35" s="35"/>
      <c r="J35" s="35"/>
    </row>
    <row r="36" spans="2:10" x14ac:dyDescent="0.2">
      <c r="B36" s="35"/>
      <c r="C36" s="35"/>
      <c r="D36" s="35"/>
      <c r="E36" s="35"/>
      <c r="F36" s="35"/>
      <c r="G36" s="35"/>
      <c r="H36" s="35"/>
      <c r="I36" s="35"/>
      <c r="J36" s="35"/>
    </row>
    <row r="37" spans="2:10" x14ac:dyDescent="0.2">
      <c r="B37" s="35"/>
      <c r="C37" s="35"/>
      <c r="D37" s="35"/>
      <c r="E37" s="35"/>
      <c r="F37" s="35"/>
      <c r="G37" s="35"/>
      <c r="H37" s="35"/>
      <c r="I37" s="35"/>
      <c r="J37" s="35"/>
    </row>
    <row r="38" spans="2:10" x14ac:dyDescent="0.2">
      <c r="B38" s="35"/>
      <c r="C38" s="35"/>
      <c r="D38" s="35"/>
      <c r="E38" s="35"/>
      <c r="F38" s="35"/>
      <c r="G38" s="35"/>
      <c r="H38" s="35"/>
      <c r="I38" s="35"/>
      <c r="J38" s="35"/>
    </row>
    <row r="39" spans="2:10" x14ac:dyDescent="0.2">
      <c r="B39" s="35"/>
      <c r="C39" s="35"/>
      <c r="D39" s="35"/>
      <c r="E39" s="35"/>
      <c r="F39" s="35"/>
      <c r="G39" s="35"/>
      <c r="H39" s="35"/>
      <c r="I39" s="35"/>
      <c r="J39" s="35"/>
    </row>
    <row r="40" spans="2:10" x14ac:dyDescent="0.2">
      <c r="B40" s="35"/>
      <c r="C40" s="35"/>
      <c r="D40" s="35"/>
      <c r="E40" s="35"/>
      <c r="F40" s="35"/>
      <c r="G40" s="35"/>
      <c r="H40" s="35"/>
      <c r="I40" s="35"/>
      <c r="J40" s="35"/>
    </row>
    <row r="41" spans="2:10" x14ac:dyDescent="0.2">
      <c r="B41" s="35"/>
      <c r="C41" s="35"/>
      <c r="D41" s="35"/>
      <c r="E41" s="35"/>
      <c r="F41" s="35"/>
      <c r="G41" s="35"/>
      <c r="H41" s="35"/>
      <c r="I41" s="35"/>
      <c r="J41" s="35"/>
    </row>
    <row r="42" spans="2:10" x14ac:dyDescent="0.2">
      <c r="B42" s="35"/>
      <c r="C42" s="35"/>
      <c r="D42" s="35"/>
      <c r="E42" s="35"/>
      <c r="F42" s="35"/>
      <c r="G42" s="35"/>
      <c r="H42" s="35"/>
      <c r="I42" s="35"/>
      <c r="J42" s="35"/>
    </row>
    <row r="43" spans="2:10" x14ac:dyDescent="0.2">
      <c r="B43" s="35"/>
      <c r="C43" s="35"/>
      <c r="D43" s="35"/>
      <c r="E43" s="35"/>
      <c r="F43" s="35"/>
      <c r="G43" s="35"/>
      <c r="H43" s="35"/>
      <c r="I43" s="35"/>
      <c r="J43" s="35"/>
    </row>
    <row r="44" spans="2:10" x14ac:dyDescent="0.2">
      <c r="B44" s="35"/>
      <c r="C44" s="35"/>
      <c r="D44" s="35"/>
      <c r="E44" s="35"/>
      <c r="F44" s="35"/>
      <c r="G44" s="35"/>
      <c r="H44" s="35"/>
      <c r="I44" s="35"/>
      <c r="J44" s="35"/>
    </row>
    <row r="45" spans="2:10" x14ac:dyDescent="0.2">
      <c r="B45" s="35"/>
      <c r="C45" s="35"/>
      <c r="D45" s="35"/>
      <c r="E45" s="35"/>
      <c r="F45" s="35"/>
      <c r="G45" s="35"/>
      <c r="H45" s="35"/>
      <c r="I45" s="35"/>
      <c r="J45" s="35"/>
    </row>
    <row r="46" spans="2:10" x14ac:dyDescent="0.2">
      <c r="B46" s="35"/>
      <c r="C46" s="35"/>
      <c r="D46" s="35"/>
      <c r="E46" s="35"/>
      <c r="F46" s="35"/>
      <c r="G46" s="35"/>
      <c r="H46" s="35"/>
      <c r="I46" s="35"/>
      <c r="J46" s="35"/>
    </row>
    <row r="47" spans="2:10" x14ac:dyDescent="0.2">
      <c r="B47" s="35"/>
      <c r="C47" s="35"/>
      <c r="D47" s="35"/>
      <c r="E47" s="35"/>
      <c r="F47" s="35"/>
      <c r="G47" s="35"/>
      <c r="H47" s="35"/>
      <c r="I47" s="35"/>
      <c r="J47" s="35"/>
    </row>
    <row r="48" spans="2:10" x14ac:dyDescent="0.2">
      <c r="B48" s="35"/>
      <c r="C48" s="35"/>
      <c r="D48" s="35"/>
      <c r="E48" s="35"/>
      <c r="F48" s="35"/>
      <c r="G48" s="35"/>
      <c r="H48" s="35"/>
      <c r="I48" s="35"/>
      <c r="J48" s="35"/>
    </row>
  </sheetData>
  <mergeCells count="5">
    <mergeCell ref="B1:J1"/>
    <mergeCell ref="G5:J5"/>
    <mergeCell ref="B3:J3"/>
    <mergeCell ref="B2:J2"/>
    <mergeCell ref="B4:J4"/>
  </mergeCells>
  <phoneticPr fontId="0" type="noConversion"/>
  <printOptions horizontalCentered="1"/>
  <pageMargins left="0.25" right="0.25" top="0.75" bottom="0.75" header="0.3" footer="0.3"/>
  <pageSetup scale="97" fitToHeight="0" orientation="portrait" r:id="rId1"/>
  <headerFooter>
    <oddHeader>&amp;L&amp;"Times New Roman,Regular"ECONOMIC OUTLOOK - WISCONSIN&amp;R&amp;"Times New Roman,Regular"May 2025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8C971-ADC9-4D7D-841A-B2F5568504E2}">
  <sheetPr>
    <tabColor theme="3" tint="0.79998168889431442"/>
    <pageSetUpPr fitToPage="1"/>
  </sheetPr>
  <dimension ref="B2:G15"/>
  <sheetViews>
    <sheetView showGridLines="0" zoomScaleNormal="100" zoomScaleSheetLayoutView="106" zoomScalePageLayoutView="76" workbookViewId="0">
      <selection activeCell="F16" sqref="F16"/>
    </sheetView>
  </sheetViews>
  <sheetFormatPr defaultColWidth="9.140625" defaultRowHeight="12.75" x14ac:dyDescent="0.2"/>
  <cols>
    <col min="1" max="1" width="9.140625" style="5"/>
    <col min="2" max="4" width="14.42578125" style="5" customWidth="1"/>
    <col min="5" max="5" width="16" style="5" customWidth="1"/>
    <col min="6" max="6" width="22.140625" style="5" customWidth="1"/>
    <col min="7" max="7" width="14.42578125" style="5" customWidth="1"/>
    <col min="8" max="16384" width="9.140625" style="5"/>
  </cols>
  <sheetData>
    <row r="2" spans="2:7" ht="12.75" customHeight="1" x14ac:dyDescent="0.2">
      <c r="B2" s="150" t="s">
        <v>54</v>
      </c>
      <c r="C2" s="150"/>
      <c r="D2" s="150"/>
      <c r="E2" s="150"/>
      <c r="F2" s="150"/>
      <c r="G2" s="150"/>
    </row>
    <row r="3" spans="2:7" ht="12.75" customHeight="1" x14ac:dyDescent="0.25">
      <c r="B3" s="109"/>
      <c r="C3" s="56"/>
      <c r="D3" s="56"/>
      <c r="E3" s="56"/>
      <c r="F3" s="56"/>
      <c r="G3" s="56"/>
    </row>
    <row r="4" spans="2:7" ht="12.75" customHeight="1" x14ac:dyDescent="0.2">
      <c r="B4" s="150" t="s">
        <v>83</v>
      </c>
      <c r="C4" s="150"/>
      <c r="D4" s="150"/>
      <c r="E4" s="150"/>
      <c r="F4" s="150"/>
      <c r="G4" s="150"/>
    </row>
    <row r="5" spans="2:7" ht="12.75" customHeight="1" x14ac:dyDescent="0.2">
      <c r="B5" s="151" t="s">
        <v>61</v>
      </c>
      <c r="C5" s="151"/>
      <c r="D5" s="151"/>
      <c r="E5" s="151"/>
      <c r="F5" s="151"/>
      <c r="G5" s="151"/>
    </row>
    <row r="6" spans="2:7" ht="17.25" x14ac:dyDescent="0.25">
      <c r="B6" s="57"/>
      <c r="C6" s="58" t="s">
        <v>67</v>
      </c>
      <c r="D6" s="58" t="s">
        <v>76</v>
      </c>
      <c r="E6" s="58" t="s">
        <v>55</v>
      </c>
      <c r="F6" s="58" t="s">
        <v>79</v>
      </c>
      <c r="G6" s="58" t="s">
        <v>56</v>
      </c>
    </row>
    <row r="7" spans="2:7" ht="15" x14ac:dyDescent="0.2">
      <c r="B7" s="59" t="s">
        <v>84</v>
      </c>
      <c r="C7" s="26">
        <v>9717.5920000000006</v>
      </c>
      <c r="D7" s="26">
        <v>10451.1</v>
      </c>
      <c r="E7" s="27">
        <f>D7/C7-1</f>
        <v>7.5482485784544195E-2</v>
      </c>
      <c r="F7" s="26">
        <v>10420</v>
      </c>
      <c r="G7" s="26">
        <f>ROUND(D7-F7,0)</f>
        <v>31</v>
      </c>
    </row>
    <row r="8" spans="2:7" ht="15" x14ac:dyDescent="0.2">
      <c r="B8" s="59" t="s">
        <v>57</v>
      </c>
      <c r="C8" s="26">
        <v>7587.4759999999997</v>
      </c>
      <c r="D8" s="26">
        <v>7831.576</v>
      </c>
      <c r="E8" s="27">
        <f t="shared" ref="E8:E11" si="0">D8/C8-1</f>
        <v>3.2171436193010772E-2</v>
      </c>
      <c r="F8" s="26">
        <v>7825</v>
      </c>
      <c r="G8" s="26">
        <f t="shared" ref="G8:G11" si="1">ROUND(D8-F8,0)</f>
        <v>7</v>
      </c>
    </row>
    <row r="9" spans="2:7" ht="15" x14ac:dyDescent="0.2">
      <c r="B9" s="59" t="s">
        <v>58</v>
      </c>
      <c r="C9" s="26">
        <v>2702.069</v>
      </c>
      <c r="D9" s="26">
        <v>2761.7330000000002</v>
      </c>
      <c r="E9" s="27">
        <f t="shared" si="0"/>
        <v>2.2080857298610868E-2</v>
      </c>
      <c r="F9" s="26">
        <v>2710</v>
      </c>
      <c r="G9" s="26">
        <f t="shared" si="1"/>
        <v>52</v>
      </c>
    </row>
    <row r="10" spans="2:7" ht="15" x14ac:dyDescent="0.2">
      <c r="B10" s="59" t="s">
        <v>59</v>
      </c>
      <c r="C10" s="26">
        <f>C11-SUM(C7:C9)</f>
        <v>1322.4210000000021</v>
      </c>
      <c r="D10" s="26">
        <f>D11-SUM(D7:D9)</f>
        <v>1318.1909999999989</v>
      </c>
      <c r="E10" s="27">
        <f>D10/C10-1</f>
        <v>-3.1986787868637512E-3</v>
      </c>
      <c r="F10" s="26">
        <f>F11-SUM(F7:F9)</f>
        <v>1319.2999999999993</v>
      </c>
      <c r="G10" s="26">
        <f t="shared" si="1"/>
        <v>-1</v>
      </c>
    </row>
    <row r="11" spans="2:7" ht="15" x14ac:dyDescent="0.2">
      <c r="B11" s="60" t="s">
        <v>85</v>
      </c>
      <c r="C11" s="61">
        <v>21329.558000000001</v>
      </c>
      <c r="D11" s="61">
        <v>22362.6</v>
      </c>
      <c r="E11" s="62">
        <f t="shared" si="0"/>
        <v>4.8432414773901922E-2</v>
      </c>
      <c r="F11" s="61">
        <v>22274.3</v>
      </c>
      <c r="G11" s="61">
        <f t="shared" si="1"/>
        <v>88</v>
      </c>
    </row>
    <row r="12" spans="2:7" ht="15" x14ac:dyDescent="0.2">
      <c r="B12" s="110"/>
      <c r="C12" s="111"/>
      <c r="D12" s="111"/>
      <c r="E12" s="112"/>
      <c r="F12" s="111"/>
      <c r="G12" s="111"/>
    </row>
    <row r="13" spans="2:7" x14ac:dyDescent="0.2">
      <c r="B13" s="5" t="s">
        <v>60</v>
      </c>
    </row>
    <row r="14" spans="2:7" x14ac:dyDescent="0.2">
      <c r="B14" s="113" t="s">
        <v>80</v>
      </c>
      <c r="C14" s="114"/>
      <c r="D14" s="114"/>
      <c r="E14" s="114"/>
      <c r="F14" s="114"/>
      <c r="G14" s="114"/>
    </row>
    <row r="15" spans="2:7" ht="26.25" customHeight="1" x14ac:dyDescent="0.2">
      <c r="B15" s="152"/>
      <c r="C15" s="152"/>
      <c r="D15" s="152"/>
      <c r="E15" s="152"/>
      <c r="F15" s="152"/>
      <c r="G15" s="152"/>
    </row>
  </sheetData>
  <mergeCells count="4">
    <mergeCell ref="B2:G2"/>
    <mergeCell ref="B4:G4"/>
    <mergeCell ref="B5:G5"/>
    <mergeCell ref="B15:G15"/>
  </mergeCells>
  <printOptions horizontalCentered="1"/>
  <pageMargins left="0.25" right="0.25" top="0.75" bottom="0.75" header="0.3" footer="0.3"/>
  <pageSetup fitToHeight="0" orientation="portrait" r:id="rId1"/>
  <headerFooter>
    <oddHeader>&amp;L&amp;"Times New Roman,Regular"ECONOMIC OUTLOOK - WISCONSIN&amp;R&amp;"Times New Roman,Regular"May 2025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51</Value>
    </_x002e_Owner>
    <EffectiveDate xmlns="7b1f4bc1-1c69-4382-97c7-524a76d943bf" xsi:nil="true"/>
    <County xmlns="7b1f4bc1-1c69-4382-97c7-524a76d943bf" xsi:nil="true"/>
    <_x002e_DocumentType xmlns="9e30f06f-ad7a-453a-8e08-8a8878e30bd1">
      <Value>123</Value>
    </_x002e_DocumentType>
    <_x002e_DocumentYear xmlns="9e30f06f-ad7a-453a-8e08-8a8878e30bd1">2025</_x002e_DocumentYear>
    <_dlc_DocId xmlns="bb65cc95-6d4e-4879-a879-9838761499af">33E6D4FPPFNA-16-7188</_dlc_DocId>
    <_dlc_DocIdUrl xmlns="bb65cc95-6d4e-4879-a879-9838761499af">
      <Url>https://revenue-auth-prod.wi.gov/_layouts/15/DocIdRedir.aspx?ID=33E6D4FPPFNA-16-7188</Url>
      <Description>33E6D4FPPFNA-16-7188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4BF8B79AF6B84B9E84ABAAC1B3A307" ma:contentTypeVersion="13" ma:contentTypeDescription="Create a new document." ma:contentTypeScope="" ma:versionID="59f2e697326ac0f74a525bfdb730c8a4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176ec75937db0315753b899b9ccf7cdd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  <xsd:element ref="ns4:Coun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  <xsd:element name="County" ma:index="18" nillable="true" ma:displayName="County" ma:description="Holds county name" ma:internalName="Count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6592ADB-B438-4D26-8A8B-4C520C39AEAB}">
  <ds:schemaRefs>
    <ds:schemaRef ds:uri="1930334e-52c3-4a2e-81c7-073a558f4dda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64ad325-2162-4475-bd33-46bfaf620f11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618757B-D700-4311-BCE5-8B318E18A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A96075-1756-44B7-A642-D4D986D4CCA2}"/>
</file>

<file path=customXml/itemProps4.xml><?xml version="1.0" encoding="utf-8"?>
<ds:datastoreItem xmlns:ds="http://schemas.openxmlformats.org/officeDocument/2006/customXml" ds:itemID="{C6C7B185-3B94-4800-BF9D-6609370AD4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Appendix 1</vt:lpstr>
      <vt:lpstr>Appendix 2</vt:lpstr>
      <vt:lpstr>Appendix 2 (y-o-y)</vt:lpstr>
      <vt:lpstr>Appendix 3</vt:lpstr>
      <vt:lpstr>Appendix 4</vt:lpstr>
      <vt:lpstr>Appendix 5</vt:lpstr>
      <vt:lpstr>'Appendix 1'!Print_Area</vt:lpstr>
      <vt:lpstr>'Appendix 3'!Print_Area</vt:lpstr>
      <vt:lpstr>'Appendix 4'!Print_Area</vt:lpstr>
      <vt:lpstr>'Appendix 5'!Print_Area</vt:lpstr>
    </vt:vector>
  </TitlesOfParts>
  <Manager/>
  <Company>Wi Department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Economic Forecast - Appendices - August 2025</dc:title>
  <dc:subject/>
  <dc:creator>Soria, Romina N;FTE;11/16/2005</dc:creator>
  <cp:keywords/>
  <dc:description/>
  <cp:lastModifiedBy>Soria, Romina N - DOR</cp:lastModifiedBy>
  <cp:revision/>
  <cp:lastPrinted>2025-09-05T23:05:28Z</cp:lastPrinted>
  <dcterms:created xsi:type="dcterms:W3CDTF">1996-04-11T22:04:44Z</dcterms:created>
  <dcterms:modified xsi:type="dcterms:W3CDTF">2025-09-11T14:50:07Z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0x010100324BF8B79AF6B84B9E84ABAAC1B3A307</vt:lpwstr>
  </property>
  <property fmtid="{D5CDD505-2E9C-101B-9397-08002B2CF9AE}" pid="3" name="_dlc_DocIdItemGuid">
    <vt:lpwstr>5376f8b4-b0b5-4ad2-941c-78641e45591f</vt:lpwstr>
  </property>
</Properties>
</file>