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IM2025\Sim0225\"/>
    </mc:Choice>
  </mc:AlternateContent>
  <xr:revisionPtr revIDLastSave="0" documentId="13_ncr:1_{B9E9F354-93E5-4B4B-840D-3F3845A6DC43}" xr6:coauthVersionLast="47" xr6:coauthVersionMax="47" xr10:uidLastSave="{00000000-0000-0000-0000-000000000000}"/>
  <bookViews>
    <workbookView xWindow="3900" yWindow="480" windowWidth="29280" windowHeight="21120" tabRatio="783" firstSheet="1" activeTab="5" xr2:uid="{00000000-000D-0000-FFFF-FFFF00000000}"/>
  </bookViews>
  <sheets>
    <sheet name="Appendix 1" sheetId="20" r:id="rId1"/>
    <sheet name="Appendix 2" sheetId="21" r:id="rId2"/>
    <sheet name="Appendix 2 (y-o-y)" sheetId="36" r:id="rId3"/>
    <sheet name="Appendix 3" sheetId="9" r:id="rId4"/>
    <sheet name="Appendix 4" sheetId="17" r:id="rId5"/>
    <sheet name="Appendix 5" sheetId="39" r:id="rId6"/>
  </sheets>
  <externalReferences>
    <externalReference r:id="rId7"/>
  </externalReferences>
  <definedNames>
    <definedName name="_xlnm._FilterDatabase" localSheetId="4" hidden="1">'Appendix 4'!$B$1:$B$25</definedName>
    <definedName name="_xlnm._FilterDatabase" localSheetId="5" hidden="1">'Appendix 5'!$B$2:$B$11</definedName>
    <definedName name="_SC01">#REF!</definedName>
    <definedName name="a">#REF!</definedName>
    <definedName name="_xlnm.Database" localSheetId="2">#REF!</definedName>
    <definedName name="_xlnm.Database" localSheetId="5">#REF!</definedName>
    <definedName name="_xlnm.Database">#REF!</definedName>
    <definedName name="datat">#REF!</definedName>
    <definedName name="DRI_Mnemonics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41585.5810532407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'Appendix 1'!$A$1:$J$48</definedName>
    <definedName name="_xlnm.Print_Area" localSheetId="3">'Appendix 3'!$B$2:$J$52</definedName>
    <definedName name="_xlnm.Print_Area" localSheetId="4">'Appendix 4'!$B$1:$J$25</definedName>
    <definedName name="_xlnm.Print_Area" localSheetId="5">'Appendix 5'!$B$2:$G$15</definedName>
    <definedName name="ttt">#REF!</definedName>
    <definedName name="z" localSheetId="5">'[1]Appendix 3'!#REF!</definedName>
    <definedName name="z">'Appendix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39" l="1"/>
  <c r="G10" i="39"/>
  <c r="G9" i="39"/>
  <c r="G8" i="39"/>
  <c r="G7" i="39"/>
  <c r="C10" i="39" l="1"/>
  <c r="E11" i="39" l="1"/>
  <c r="F10" i="39"/>
  <c r="D10" i="39"/>
  <c r="E10" i="39" s="1"/>
  <c r="E9" i="39"/>
  <c r="E8" i="39"/>
  <c r="E7" i="39"/>
</calcChain>
</file>

<file path=xl/sharedStrings.xml><?xml version="1.0" encoding="utf-8"?>
<sst xmlns="http://schemas.openxmlformats.org/spreadsheetml/2006/main" count="256" uniqueCount="86">
  <si>
    <t>Employment (Annual)</t>
  </si>
  <si>
    <t>Table 1. Wisconsin CES Employment Forecast: Industry Detail</t>
  </si>
  <si>
    <t>(Thousands of jobs)</t>
  </si>
  <si>
    <t>History</t>
  </si>
  <si>
    <t>Forecast</t>
  </si>
  <si>
    <t>Total Nonfarm</t>
  </si>
  <si>
    <t xml:space="preserve">  % Change</t>
  </si>
  <si>
    <t>Private Nonfarm</t>
  </si>
  <si>
    <t>Natural Resources &amp; Mining</t>
  </si>
  <si>
    <t>Construction</t>
  </si>
  <si>
    <t>Manufacturing</t>
  </si>
  <si>
    <t>Trade, Transportation &amp; Utilities</t>
  </si>
  <si>
    <t>Information</t>
  </si>
  <si>
    <t>Financial Activities</t>
  </si>
  <si>
    <t>Professional &amp; Business Services</t>
  </si>
  <si>
    <t>Education &amp; Health Services</t>
  </si>
  <si>
    <t>Leisure &amp; Hospitality</t>
  </si>
  <si>
    <t>Other Services</t>
  </si>
  <si>
    <t>Government</t>
  </si>
  <si>
    <t>Federal Government</t>
  </si>
  <si>
    <t>State &amp; Local Government</t>
  </si>
  <si>
    <t>Table 2. Wisconsin Household Survey Employment Measures</t>
  </si>
  <si>
    <t>Labor Force</t>
  </si>
  <si>
    <t>Employment</t>
  </si>
  <si>
    <t>Unemployment Rate (%)</t>
  </si>
  <si>
    <t>Source: Bureau of Labor Statistics</t>
  </si>
  <si>
    <t>Employment (Quarterly)</t>
  </si>
  <si>
    <t>Table 3. Wisconsin CES Employment Forecast: Industry Detail</t>
  </si>
  <si>
    <t>(Thousands of jobs, seasonally adjusted data, annual rate of change)</t>
  </si>
  <si>
    <t>Table 4. Wisconsin Household Survey Employment Measures</t>
  </si>
  <si>
    <t>Table 3b. Wisconsin CES Employment Forecast: Industry Detail</t>
  </si>
  <si>
    <t>(Thousands of jobs, year-over-year change)</t>
  </si>
  <si>
    <t>Table 4b. Wisconsin Household Survey Employment Measures</t>
  </si>
  <si>
    <t>Wisconsin Personal Income (Annual)</t>
  </si>
  <si>
    <t>Table 5. Wisconsin Personal Income by Major Source</t>
  </si>
  <si>
    <t>($ Billions)</t>
  </si>
  <si>
    <t>Total Personal Income</t>
  </si>
  <si>
    <t>Wages and Salaries</t>
  </si>
  <si>
    <t>Supplements to Wages and Salaries</t>
  </si>
  <si>
    <t>Proprietor's Income</t>
  </si>
  <si>
    <t>Property Income</t>
  </si>
  <si>
    <t>Personal Interest Income^</t>
  </si>
  <si>
    <t>Personal Dividend Income^</t>
  </si>
  <si>
    <t>Rental Income^</t>
  </si>
  <si>
    <t>Personal Current Transfer Receipts</t>
  </si>
  <si>
    <t>Residence Adjustment</t>
  </si>
  <si>
    <t>Contributions to Govt. Social Ins.</t>
  </si>
  <si>
    <t>Table 6. Wisconsin Related Income Measures</t>
  </si>
  <si>
    <t>(Different units)</t>
  </si>
  <si>
    <t>Wisconsin Personal Income (Quarterly)</t>
  </si>
  <si>
    <t>Table 7. Wisconsin Personal Income by Major Source</t>
  </si>
  <si>
    <t>($ Billions, seasonally adjusted, annual rate of change)</t>
  </si>
  <si>
    <t>Contributions to Government Social Ins.</t>
  </si>
  <si>
    <t>Source: Bureau of Economic Analysis</t>
  </si>
  <si>
    <t>General Purposes Revenues</t>
  </si>
  <si>
    <t>Annual Change</t>
  </si>
  <si>
    <t>Expected Revenues</t>
  </si>
  <si>
    <t>$ Difference</t>
  </si>
  <si>
    <t>Individual Income Tax</t>
  </si>
  <si>
    <t>General Sales Tax</t>
  </si>
  <si>
    <t>Corporate Franchise Tax</t>
  </si>
  <si>
    <t>Other Revenues</t>
  </si>
  <si>
    <t>Total GPR</t>
  </si>
  <si>
    <t>Source: Wisconsin Department of Revenue</t>
  </si>
  <si>
    <t>($ Millions)</t>
  </si>
  <si>
    <t>Per Capita Income ($)</t>
  </si>
  <si>
    <t>GDP ($ Billions)</t>
  </si>
  <si>
    <t>Population (Millions)</t>
  </si>
  <si>
    <t>2023:4</t>
  </si>
  <si>
    <t>2024:1</t>
  </si>
  <si>
    <t>2024:2</t>
  </si>
  <si>
    <t>2024:3</t>
  </si>
  <si>
    <t>FY2024</t>
  </si>
  <si>
    <t>2024:4</t>
  </si>
  <si>
    <t>Real Personal Income (2017 $ Billions)*</t>
  </si>
  <si>
    <t xml:space="preserve">Real GDP (chained 2017 $ Billions) </t>
  </si>
  <si>
    <t>2025:1</t>
  </si>
  <si>
    <t>*2023 values are forecasted</t>
  </si>
  <si>
    <t>2025:2</t>
  </si>
  <si>
    <t>2025:3</t>
  </si>
  <si>
    <t>Personal Tax &amp; Nontax Payments ($ Billions)</t>
  </si>
  <si>
    <t>Disposable Personal Income ($ Billions)</t>
  </si>
  <si>
    <t>FY2025</t>
  </si>
  <si>
    <t>2025:4</t>
  </si>
  <si>
    <t>Table 8. General Purposes Revenues, Fiscal Year-to-Date 2025 through January</t>
  </si>
  <si>
    <t xml:space="preserve">Expected Revenues are based on the Fiscal Year 2025 forecast published by the Legislative Fiscal Bureau in January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</si>
</sst>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h]:m"/>
    <numFmt numFmtId="166" formatCode="#,##0.0"/>
    <numFmt numFmtId="167" formatCode="0.0%"/>
    <numFmt numFmtId="168" formatCode="0.000"/>
    <numFmt numFmtId="169" formatCode="_(* #,##0_);_(* \(#,##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6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8" fillId="0" borderId="1" xfId="0" applyFont="1" applyFill="1" applyBorder="1"/>
    <xf numFmtId="0" fontId="8" fillId="0" borderId="1" xfId="0" applyFont="1" applyBorder="1"/>
    <xf numFmtId="0" fontId="8" fillId="0" borderId="0" xfId="0" applyFont="1" applyFill="1"/>
    <xf numFmtId="166" fontId="8" fillId="0" borderId="5" xfId="0" applyNumberFormat="1" applyFont="1" applyBorder="1"/>
    <xf numFmtId="0" fontId="8" fillId="0" borderId="0" xfId="0" applyFont="1" applyFill="1" applyBorder="1"/>
    <xf numFmtId="166" fontId="8" fillId="0" borderId="1" xfId="0" applyNumberFormat="1" applyFont="1" applyBorder="1"/>
    <xf numFmtId="166" fontId="8" fillId="0" borderId="2" xfId="0" applyNumberFormat="1" applyFont="1" applyBorder="1"/>
    <xf numFmtId="0" fontId="8" fillId="0" borderId="0" xfId="0" applyFont="1"/>
    <xf numFmtId="49" fontId="8" fillId="0" borderId="0" xfId="0" quotePrefix="1" applyNumberFormat="1" applyFont="1" applyFill="1" applyAlignment="1">
      <alignment horizontal="left"/>
    </xf>
    <xf numFmtId="166" fontId="8" fillId="0" borderId="0" xfId="0" applyNumberFormat="1" applyFont="1"/>
    <xf numFmtId="49" fontId="8" fillId="0" borderId="3" xfId="0" applyNumberFormat="1" applyFont="1" applyFill="1" applyBorder="1" applyAlignment="1">
      <alignment horizontal="centerContinuous"/>
    </xf>
    <xf numFmtId="49" fontId="8" fillId="0" borderId="3" xfId="0" applyNumberFormat="1" applyFont="1" applyBorder="1" applyAlignment="1">
      <alignment horizontal="centerContinuous"/>
    </xf>
    <xf numFmtId="49" fontId="8" fillId="0" borderId="1" xfId="0" applyNumberFormat="1" applyFont="1" applyBorder="1" applyAlignment="1">
      <alignment horizontal="right"/>
    </xf>
    <xf numFmtId="166" fontId="8" fillId="0" borderId="0" xfId="1" applyNumberFormat="1" applyFont="1"/>
    <xf numFmtId="166" fontId="8" fillId="0" borderId="5" xfId="1" applyNumberFormat="1" applyFont="1" applyBorder="1"/>
    <xf numFmtId="166" fontId="8" fillId="0" borderId="0" xfId="0" applyNumberFormat="1" applyFont="1" applyFill="1"/>
    <xf numFmtId="166" fontId="8" fillId="0" borderId="0" xfId="0" applyNumberFormat="1" applyFont="1" applyFill="1" applyBorder="1"/>
    <xf numFmtId="166" fontId="8" fillId="0" borderId="1" xfId="0" applyNumberFormat="1" applyFont="1" applyFill="1" applyBorder="1"/>
    <xf numFmtId="166" fontId="8" fillId="0" borderId="4" xfId="1" applyNumberFormat="1" applyFont="1" applyBorder="1"/>
    <xf numFmtId="0" fontId="8" fillId="0" borderId="0" xfId="0" applyFont="1" applyBorder="1"/>
    <xf numFmtId="49" fontId="8" fillId="0" borderId="3" xfId="0" applyNumberFormat="1" applyFont="1" applyBorder="1" applyAlignment="1">
      <alignment horizontal="right"/>
    </xf>
    <xf numFmtId="49" fontId="8" fillId="0" borderId="4" xfId="0" quotePrefix="1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/>
    <xf numFmtId="0" fontId="8" fillId="0" borderId="3" xfId="0" applyFont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49" fontId="8" fillId="0" borderId="2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49" fontId="8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166" fontId="12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164" fontId="8" fillId="0" borderId="0" xfId="0" applyNumberFormat="1" applyFont="1" applyBorder="1" applyAlignment="1"/>
    <xf numFmtId="164" fontId="8" fillId="0" borderId="5" xfId="0" applyNumberFormat="1" applyFont="1" applyBorder="1" applyAlignment="1"/>
    <xf numFmtId="164" fontId="8" fillId="2" borderId="0" xfId="0" applyNumberFormat="1" applyFont="1" applyFill="1" applyBorder="1"/>
    <xf numFmtId="164" fontId="8" fillId="2" borderId="0" xfId="0" applyNumberFormat="1" applyFont="1" applyFill="1" applyBorder="1" applyAlignment="1"/>
    <xf numFmtId="49" fontId="8" fillId="2" borderId="0" xfId="0" quotePrefix="1" applyNumberFormat="1" applyFont="1" applyFill="1" applyAlignment="1">
      <alignment horizontal="left"/>
    </xf>
    <xf numFmtId="49" fontId="8" fillId="2" borderId="1" xfId="0" quotePrefix="1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/>
    <xf numFmtId="0" fontId="8" fillId="2" borderId="0" xfId="0" applyFont="1" applyFill="1"/>
    <xf numFmtId="49" fontId="8" fillId="2" borderId="3" xfId="0" applyNumberFormat="1" applyFont="1" applyFill="1" applyBorder="1" applyAlignment="1">
      <alignment horizontal="centerContinuous"/>
    </xf>
    <xf numFmtId="0" fontId="8" fillId="2" borderId="1" xfId="0" applyFont="1" applyFill="1" applyBorder="1"/>
    <xf numFmtId="166" fontId="8" fillId="2" borderId="0" xfId="0" applyNumberFormat="1" applyFont="1" applyFill="1" applyBorder="1"/>
    <xf numFmtId="166" fontId="8" fillId="2" borderId="5" xfId="0" applyNumberFormat="1" applyFont="1" applyFill="1" applyBorder="1"/>
    <xf numFmtId="164" fontId="8" fillId="2" borderId="0" xfId="0" applyNumberFormat="1" applyFont="1" applyFill="1" applyAlignment="1"/>
    <xf numFmtId="164" fontId="8" fillId="2" borderId="5" xfId="0" applyNumberFormat="1" applyFont="1" applyFill="1" applyBorder="1" applyAlignment="1"/>
    <xf numFmtId="49" fontId="8" fillId="2" borderId="0" xfId="0" applyNumberFormat="1" applyFont="1" applyFill="1"/>
    <xf numFmtId="49" fontId="8" fillId="2" borderId="0" xfId="0" applyNumberFormat="1" applyFont="1" applyFill="1" applyAlignment="1">
      <alignment horizontal="left"/>
    </xf>
    <xf numFmtId="164" fontId="8" fillId="2" borderId="2" xfId="0" applyNumberFormat="1" applyFont="1" applyFill="1" applyBorder="1" applyAlignment="1"/>
    <xf numFmtId="0" fontId="8" fillId="2" borderId="3" xfId="0" applyFont="1" applyFill="1" applyBorder="1"/>
    <xf numFmtId="0" fontId="8" fillId="2" borderId="0" xfId="0" applyFont="1" applyFill="1" applyBorder="1"/>
    <xf numFmtId="166" fontId="8" fillId="2" borderId="0" xfId="0" applyNumberFormat="1" applyFont="1" applyFill="1"/>
    <xf numFmtId="166" fontId="8" fillId="2" borderId="0" xfId="1" applyNumberFormat="1" applyFont="1" applyFill="1"/>
    <xf numFmtId="166" fontId="8" fillId="2" borderId="5" xfId="1" applyNumberFormat="1" applyFont="1" applyFill="1" applyBorder="1"/>
    <xf numFmtId="166" fontId="8" fillId="2" borderId="1" xfId="0" applyNumberFormat="1" applyFont="1" applyFill="1" applyBorder="1"/>
    <xf numFmtId="166" fontId="8" fillId="2" borderId="2" xfId="0" applyNumberFormat="1" applyFont="1" applyFill="1" applyBorder="1"/>
    <xf numFmtId="166" fontId="8" fillId="2" borderId="0" xfId="0" quotePrefix="1" applyNumberFormat="1" applyFont="1" applyFill="1" applyBorder="1" applyAlignment="1">
      <alignment horizontal="left"/>
    </xf>
    <xf numFmtId="166" fontId="8" fillId="2" borderId="4" xfId="1" applyNumberFormat="1" applyFont="1" applyFill="1" applyBorder="1"/>
    <xf numFmtId="166" fontId="8" fillId="2" borderId="1" xfId="0" quotePrefix="1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66" fontId="18" fillId="0" borderId="1" xfId="0" applyNumberFormat="1" applyFont="1" applyBorder="1" applyAlignment="1">
      <alignment horizontal="right" vertical="center"/>
    </xf>
    <xf numFmtId="167" fontId="18" fillId="0" borderId="1" xfId="0" applyNumberFormat="1" applyFont="1" applyBorder="1" applyAlignment="1">
      <alignment horizontal="right" vertical="center"/>
    </xf>
    <xf numFmtId="0" fontId="15" fillId="0" borderId="0" xfId="0" applyFont="1"/>
    <xf numFmtId="166" fontId="8" fillId="0" borderId="0" xfId="0" quotePrefix="1" applyNumberFormat="1" applyFont="1" applyFill="1" applyBorder="1" applyAlignment="1">
      <alignment horizontal="left"/>
    </xf>
    <xf numFmtId="166" fontId="8" fillId="0" borderId="1" xfId="0" quotePrefix="1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centerContinuous" wrapText="1"/>
    </xf>
    <xf numFmtId="0" fontId="8" fillId="2" borderId="0" xfId="0" applyFont="1" applyFill="1" applyBorder="1" applyAlignment="1">
      <alignment horizontal="centerContinuous"/>
    </xf>
    <xf numFmtId="0" fontId="8" fillId="2" borderId="0" xfId="0" applyFont="1" applyFill="1" applyAlignment="1">
      <alignment horizontal="right"/>
    </xf>
    <xf numFmtId="166" fontId="20" fillId="0" borderId="0" xfId="0" applyNumberFormat="1" applyFont="1" applyAlignment="1">
      <alignment horizontal="right" vertical="center"/>
    </xf>
    <xf numFmtId="166" fontId="20" fillId="0" borderId="0" xfId="0" applyNumberFormat="1" applyFont="1" applyBorder="1" applyAlignment="1">
      <alignment horizontal="right" vertical="center"/>
    </xf>
    <xf numFmtId="166" fontId="20" fillId="0" borderId="5" xfId="0" applyNumberFormat="1" applyFont="1" applyBorder="1" applyAlignment="1">
      <alignment horizontal="right" vertical="center"/>
    </xf>
    <xf numFmtId="166" fontId="20" fillId="0" borderId="1" xfId="0" applyNumberFormat="1" applyFont="1" applyBorder="1" applyAlignment="1">
      <alignment horizontal="right" vertical="center"/>
    </xf>
    <xf numFmtId="166" fontId="20" fillId="0" borderId="2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/>
    <xf numFmtId="49" fontId="8" fillId="0" borderId="0" xfId="0" quotePrefix="1" applyNumberFormat="1" applyFont="1" applyFill="1" applyBorder="1" applyAlignment="1">
      <alignment horizontal="left"/>
    </xf>
    <xf numFmtId="164" fontId="8" fillId="0" borderId="0" xfId="0" applyNumberFormat="1" applyFont="1" applyFill="1" applyBorder="1"/>
    <xf numFmtId="164" fontId="8" fillId="0" borderId="5" xfId="0" applyNumberFormat="1" applyFont="1" applyFill="1" applyBorder="1"/>
    <xf numFmtId="16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left"/>
    </xf>
    <xf numFmtId="49" fontId="8" fillId="0" borderId="1" xfId="0" quotePrefix="1" applyNumberFormat="1" applyFont="1" applyFill="1" applyBorder="1" applyAlignment="1">
      <alignment horizontal="left"/>
    </xf>
    <xf numFmtId="164" fontId="8" fillId="0" borderId="1" xfId="0" applyNumberFormat="1" applyFont="1" applyFill="1" applyBorder="1"/>
    <xf numFmtId="164" fontId="8" fillId="0" borderId="1" xfId="0" applyNumberFormat="1" applyFont="1" applyFill="1" applyBorder="1" applyAlignment="1"/>
    <xf numFmtId="164" fontId="8" fillId="0" borderId="2" xfId="0" applyNumberFormat="1" applyFont="1" applyFill="1" applyBorder="1"/>
    <xf numFmtId="166" fontId="8" fillId="0" borderId="5" xfId="0" applyNumberFormat="1" applyFont="1" applyFill="1" applyBorder="1"/>
    <xf numFmtId="168" fontId="8" fillId="0" borderId="0" xfId="0" applyNumberFormat="1" applyFont="1" applyFill="1" applyBorder="1"/>
    <xf numFmtId="49" fontId="8" fillId="0" borderId="0" xfId="0" applyNumberFormat="1" applyFont="1" applyFill="1" applyBorder="1"/>
    <xf numFmtId="0" fontId="10" fillId="0" borderId="3" xfId="2" quotePrefix="1" applyFont="1" applyFill="1" applyBorder="1" applyAlignment="1" applyProtection="1">
      <alignment horizontal="left"/>
      <protection locked="0"/>
    </xf>
    <xf numFmtId="164" fontId="8" fillId="0" borderId="3" xfId="0" applyNumberFormat="1" applyFont="1" applyFill="1" applyBorder="1"/>
    <xf numFmtId="164" fontId="8" fillId="0" borderId="0" xfId="0" applyNumberFormat="1" applyFont="1" applyFill="1" applyBorder="1" applyAlignment="1">
      <alignment horizontal="right"/>
    </xf>
    <xf numFmtId="164" fontId="5" fillId="0" borderId="0" xfId="3" applyNumberFormat="1" applyFill="1"/>
    <xf numFmtId="164" fontId="8" fillId="0" borderId="4" xfId="0" applyNumberFormat="1" applyFont="1" applyFill="1" applyBorder="1"/>
    <xf numFmtId="164" fontId="19" fillId="0" borderId="0" xfId="3" applyNumberFormat="1" applyFont="1" applyFill="1" applyBorder="1"/>
    <xf numFmtId="164" fontId="8" fillId="0" borderId="5" xfId="0" applyNumberFormat="1" applyFont="1" applyFill="1" applyBorder="1" applyAlignment="1">
      <alignment horizontal="right"/>
    </xf>
    <xf numFmtId="0" fontId="8" fillId="0" borderId="2" xfId="0" applyFont="1" applyFill="1" applyBorder="1"/>
    <xf numFmtId="166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/>
    <xf numFmtId="166" fontId="8" fillId="0" borderId="2" xfId="0" applyNumberFormat="1" applyFont="1" applyFill="1" applyBorder="1"/>
    <xf numFmtId="166" fontId="8" fillId="0" borderId="3" xfId="0" applyNumberFormat="1" applyFont="1" applyFill="1" applyBorder="1"/>
    <xf numFmtId="166" fontId="8" fillId="0" borderId="4" xfId="0" applyNumberFormat="1" applyFont="1" applyFill="1" applyBorder="1"/>
    <xf numFmtId="49" fontId="15" fillId="0" borderId="0" xfId="0" applyNumberFormat="1" applyFont="1" applyAlignment="1">
      <alignment horizontal="center" vertical="center" wrapText="1"/>
    </xf>
    <xf numFmtId="169" fontId="8" fillId="0" borderId="0" xfId="1" applyNumberFormat="1" applyFont="1" applyFill="1" applyBorder="1"/>
    <xf numFmtId="169" fontId="8" fillId="0" borderId="5" xfId="1" applyNumberFormat="1" applyFont="1" applyFill="1" applyBorder="1"/>
    <xf numFmtId="49" fontId="8" fillId="0" borderId="0" xfId="0" applyNumberFormat="1" applyFont="1" applyFill="1" applyBorder="1" applyAlignment="1">
      <alignment horizontal="center" wrapText="1"/>
    </xf>
    <xf numFmtId="168" fontId="8" fillId="0" borderId="5" xfId="0" applyNumberFormat="1" applyFont="1" applyFill="1" applyBorder="1"/>
    <xf numFmtId="49" fontId="8" fillId="0" borderId="0" xfId="0" quotePrefix="1" applyNumberFormat="1" applyFont="1" applyFill="1" applyBorder="1"/>
    <xf numFmtId="0" fontId="0" fillId="0" borderId="0" xfId="0" applyFill="1"/>
    <xf numFmtId="0" fontId="17" fillId="0" borderId="0" xfId="0" applyFont="1" applyBorder="1" applyAlignment="1">
      <alignment vertical="center"/>
    </xf>
    <xf numFmtId="166" fontId="18" fillId="0" borderId="0" xfId="0" applyNumberFormat="1" applyFont="1" applyBorder="1" applyAlignment="1">
      <alignment horizontal="right" vertical="center"/>
    </xf>
    <xf numFmtId="167" fontId="18" fillId="0" borderId="0" xfId="0" applyNumberFormat="1" applyFont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 wrapText="1"/>
    </xf>
    <xf numFmtId="49" fontId="9" fillId="0" borderId="0" xfId="0" applyNumberFormat="1" applyFont="1" applyBorder="1" applyAlignment="1">
      <alignment horizontal="center" wrapText="1"/>
    </xf>
    <xf numFmtId="165" fontId="8" fillId="0" borderId="3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49" fontId="9" fillId="0" borderId="0" xfId="0" quotePrefix="1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165" fontId="8" fillId="0" borderId="3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49" fontId="9" fillId="2" borderId="0" xfId="0" quotePrefix="1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wrapText="1"/>
    </xf>
    <xf numFmtId="49" fontId="9" fillId="0" borderId="1" xfId="0" quotePrefix="1" applyNumberFormat="1" applyFont="1" applyFill="1" applyBorder="1" applyAlignment="1">
      <alignment horizontal="center"/>
    </xf>
    <xf numFmtId="49" fontId="9" fillId="0" borderId="0" xfId="0" quotePrefix="1" applyNumberFormat="1" applyFont="1" applyFill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</cellXfs>
  <cellStyles count="16">
    <cellStyle name="Comma" xfId="1" builtinId="3"/>
    <cellStyle name="Comma 2" xfId="14" xr:uid="{F4D50F47-667F-48B6-B982-16A5502040D8}"/>
    <cellStyle name="Normal" xfId="0" builtinId="0"/>
    <cellStyle name="Normal 2" xfId="3" xr:uid="{00000000-0005-0000-0000-000003000000}"/>
    <cellStyle name="Normal 3" xfId="5" xr:uid="{00000000-0005-0000-0000-000004000000}"/>
    <cellStyle name="Normal 3 2 2" xfId="9" xr:uid="{8FDE91EB-CC54-4BC8-9528-C45C0A00A1D8}"/>
    <cellStyle name="Normal 4" xfId="6" xr:uid="{00000000-0005-0000-0000-000005000000}"/>
    <cellStyle name="Normal 5" xfId="7" xr:uid="{00000000-0005-0000-0000-000006000000}"/>
    <cellStyle name="Normal 6" xfId="8" xr:uid="{49B02149-80EC-4CD7-9997-AB4DA6A85CA7}"/>
    <cellStyle name="Normal_App1" xfId="2" xr:uid="{00000000-0005-0000-0000-000007000000}"/>
    <cellStyle name="Percent 2" xfId="4" xr:uid="{00000000-0005-0000-0000-000009000000}"/>
    <cellStyle name="Percent 2 3" xfId="12" xr:uid="{44716E1D-45F0-4360-8D53-80C407DAF952}"/>
    <cellStyle name="Percent 2 3 2" xfId="15" xr:uid="{63FD6429-1A27-4861-ABC1-041A4C826398}"/>
    <cellStyle name="Percent 3" xfId="10" xr:uid="{91D06DB9-8C5F-4E98-A942-A930DFF65E19}"/>
    <cellStyle name="Percent 4" xfId="11" xr:uid="{0E02BA69-8421-4A50-A21A-846A01778AB7}"/>
    <cellStyle name="Percent 4 2" xfId="13" xr:uid="{E82B78C5-F049-42B7-98C0-CA8F913AEE0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SIM2024\Sim0524\May24_Tables_WEO%20Updated%20App%205.xlsx" TargetMode="External"/><Relationship Id="rId1" Type="http://schemas.openxmlformats.org/officeDocument/2006/relationships/externalLinkPath" Target="/SIM2024/Sim0524/May24_Tables_WEO%20Updated%20App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endix 1"/>
      <sheetName val="Appendix 2"/>
      <sheetName val="Appendix 2 (y-o-y)"/>
      <sheetName val="Appendix 3"/>
      <sheetName val="Appendix 4"/>
      <sheetName val="Appendix 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2:J48"/>
  <sheetViews>
    <sheetView showGridLines="0" topLeftCell="B9" zoomScale="90" zoomScaleNormal="90" zoomScaleSheetLayoutView="80" zoomScalePageLayoutView="90" workbookViewId="0">
      <selection activeCell="C41" sqref="C41:J46"/>
    </sheetView>
  </sheetViews>
  <sheetFormatPr defaultRowHeight="12.75" x14ac:dyDescent="0.2"/>
  <cols>
    <col min="1" max="1" width="9.140625" style="31"/>
    <col min="2" max="2" width="28.7109375" style="114" customWidth="1"/>
    <col min="3" max="10" width="9.140625" style="31" customWidth="1"/>
    <col min="11" max="16384" width="9.140625" style="31"/>
  </cols>
  <sheetData>
    <row r="2" spans="2:10" x14ac:dyDescent="0.2">
      <c r="B2" s="118" t="s">
        <v>0</v>
      </c>
      <c r="C2" s="118"/>
      <c r="D2" s="118"/>
      <c r="E2" s="118"/>
      <c r="F2" s="118"/>
      <c r="G2" s="118"/>
      <c r="H2" s="118"/>
      <c r="I2" s="118"/>
      <c r="J2" s="118"/>
    </row>
    <row r="3" spans="2:10" x14ac:dyDescent="0.2">
      <c r="B3" s="111"/>
      <c r="C3" s="30"/>
      <c r="D3" s="30"/>
      <c r="E3" s="30"/>
      <c r="F3" s="30"/>
      <c r="G3" s="30"/>
      <c r="H3" s="30"/>
      <c r="I3" s="30"/>
      <c r="J3" s="30"/>
    </row>
    <row r="4" spans="2:10" x14ac:dyDescent="0.2">
      <c r="B4" s="118" t="s">
        <v>1</v>
      </c>
      <c r="C4" s="118"/>
      <c r="D4" s="118"/>
      <c r="E4" s="118"/>
      <c r="F4" s="118"/>
      <c r="G4" s="118"/>
      <c r="H4" s="118"/>
      <c r="I4" s="118"/>
      <c r="J4" s="118"/>
    </row>
    <row r="5" spans="2:10" x14ac:dyDescent="0.2">
      <c r="B5" s="126" t="s">
        <v>2</v>
      </c>
      <c r="C5" s="126"/>
      <c r="D5" s="126"/>
      <c r="E5" s="126"/>
      <c r="F5" s="126"/>
      <c r="G5" s="126"/>
      <c r="H5" s="126"/>
      <c r="I5" s="126"/>
      <c r="J5" s="126"/>
    </row>
    <row r="6" spans="2:10" x14ac:dyDescent="0.2">
      <c r="B6" s="11"/>
      <c r="C6" s="119" t="s">
        <v>3</v>
      </c>
      <c r="D6" s="119"/>
      <c r="E6" s="119"/>
      <c r="F6" s="120"/>
      <c r="G6" s="121" t="s">
        <v>4</v>
      </c>
      <c r="H6" s="119"/>
      <c r="I6" s="119"/>
      <c r="J6" s="119"/>
    </row>
    <row r="7" spans="2:10" x14ac:dyDescent="0.2">
      <c r="B7" s="1"/>
      <c r="C7" s="1">
        <v>2021</v>
      </c>
      <c r="D7" s="1">
        <v>2022</v>
      </c>
      <c r="E7" s="1">
        <v>2023</v>
      </c>
      <c r="F7" s="102">
        <v>2024</v>
      </c>
      <c r="G7" s="1">
        <v>2025</v>
      </c>
      <c r="H7" s="1">
        <v>2026</v>
      </c>
      <c r="I7" s="1">
        <v>2027</v>
      </c>
      <c r="J7" s="1">
        <v>2028</v>
      </c>
    </row>
    <row r="8" spans="2:10" ht="15" customHeight="1" x14ac:dyDescent="0.2">
      <c r="B8" s="3" t="s">
        <v>5</v>
      </c>
      <c r="C8" s="17">
        <v>2892.18325</v>
      </c>
      <c r="D8" s="17">
        <v>2972.2750000000001</v>
      </c>
      <c r="E8" s="17">
        <v>3012.7165</v>
      </c>
      <c r="F8" s="92">
        <v>3039.4</v>
      </c>
      <c r="G8" s="17">
        <v>3051.64</v>
      </c>
      <c r="H8" s="17">
        <v>3057.663</v>
      </c>
      <c r="I8" s="17">
        <v>3053.866</v>
      </c>
      <c r="J8" s="17">
        <v>3052.8277499999999</v>
      </c>
    </row>
    <row r="9" spans="2:10" x14ac:dyDescent="0.2">
      <c r="B9" s="5" t="s">
        <v>6</v>
      </c>
      <c r="C9" s="103">
        <v>2.46098926335676</v>
      </c>
      <c r="D9" s="103">
        <v>2.7692488019215298</v>
      </c>
      <c r="E9" s="17">
        <v>1.3606244375099901</v>
      </c>
      <c r="F9" s="92">
        <v>0.88569568361309603</v>
      </c>
      <c r="G9" s="17">
        <v>0.40271106139369001</v>
      </c>
      <c r="H9" s="17">
        <v>0.19736928340172699</v>
      </c>
      <c r="I9" s="17">
        <v>-0.12417980660393001</v>
      </c>
      <c r="J9" s="17">
        <v>-3.3997889887760202E-2</v>
      </c>
    </row>
    <row r="10" spans="2:10" ht="15" customHeight="1" x14ac:dyDescent="0.2">
      <c r="B10" s="104" t="s">
        <v>7</v>
      </c>
      <c r="C10" s="17">
        <v>2502.0832500000001</v>
      </c>
      <c r="D10" s="17">
        <v>2576.03325</v>
      </c>
      <c r="E10" s="17">
        <v>2609.6914999999999</v>
      </c>
      <c r="F10" s="92">
        <v>2628.5167499999998</v>
      </c>
      <c r="G10" s="17">
        <v>2637.7687500000002</v>
      </c>
      <c r="H10" s="17">
        <v>2642.4582500000001</v>
      </c>
      <c r="I10" s="17">
        <v>2637.71875</v>
      </c>
      <c r="J10" s="17">
        <v>2635.8069999999998</v>
      </c>
    </row>
    <row r="11" spans="2:10" x14ac:dyDescent="0.2">
      <c r="B11" s="104" t="s">
        <v>6</v>
      </c>
      <c r="C11" s="17">
        <v>2.73877810209357</v>
      </c>
      <c r="D11" s="17">
        <v>2.9555371508921602</v>
      </c>
      <c r="E11" s="17">
        <v>1.30659221886984</v>
      </c>
      <c r="F11" s="92">
        <v>0.72135921046607698</v>
      </c>
      <c r="G11" s="17">
        <v>0.35198558274356301</v>
      </c>
      <c r="H11" s="17">
        <v>0.177782832554984</v>
      </c>
      <c r="I11" s="17">
        <v>-0.17935950359859701</v>
      </c>
      <c r="J11" s="17">
        <v>-7.2477401163417707E-2</v>
      </c>
    </row>
    <row r="12" spans="2:10" ht="15" customHeight="1" x14ac:dyDescent="0.2">
      <c r="B12" s="104" t="s">
        <v>8</v>
      </c>
      <c r="C12" s="17">
        <v>3.5249999999999999</v>
      </c>
      <c r="D12" s="17">
        <v>3.7</v>
      </c>
      <c r="E12" s="17">
        <v>3.9249999999999998</v>
      </c>
      <c r="F12" s="92">
        <v>4.0583332499999996</v>
      </c>
      <c r="G12" s="17">
        <v>4.0317012500000002</v>
      </c>
      <c r="H12" s="17">
        <v>4.19358875</v>
      </c>
      <c r="I12" s="17">
        <v>4.3285827499999998</v>
      </c>
      <c r="J12" s="17">
        <v>4.2954639999999999</v>
      </c>
    </row>
    <row r="13" spans="2:10" x14ac:dyDescent="0.2">
      <c r="B13" s="104" t="s">
        <v>6</v>
      </c>
      <c r="C13" s="17">
        <v>-2.2204460492503099E-14</v>
      </c>
      <c r="D13" s="17">
        <v>4.9645390070922097</v>
      </c>
      <c r="E13" s="17">
        <v>6.08108108108107</v>
      </c>
      <c r="F13" s="92">
        <v>3.3970254777070101</v>
      </c>
      <c r="G13" s="17">
        <v>-0.65622999294106998</v>
      </c>
      <c r="H13" s="17">
        <v>4.0153644816812699</v>
      </c>
      <c r="I13" s="17">
        <v>3.2190567088868902</v>
      </c>
      <c r="J13" s="17">
        <v>-0.76511763578970204</v>
      </c>
    </row>
    <row r="14" spans="2:10" ht="15" customHeight="1" x14ac:dyDescent="0.2">
      <c r="B14" s="104" t="s">
        <v>9</v>
      </c>
      <c r="C14" s="17">
        <v>126.98335</v>
      </c>
      <c r="D14" s="17">
        <v>132.05002500000001</v>
      </c>
      <c r="E14" s="17">
        <v>136.65</v>
      </c>
      <c r="F14" s="92">
        <v>141.125</v>
      </c>
      <c r="G14" s="17">
        <v>142.13024999999999</v>
      </c>
      <c r="H14" s="17">
        <v>142.59302500000001</v>
      </c>
      <c r="I14" s="17">
        <v>142.90860000000001</v>
      </c>
      <c r="J14" s="17">
        <v>143.972825</v>
      </c>
    </row>
    <row r="15" spans="2:10" x14ac:dyDescent="0.2">
      <c r="B15" s="104" t="s">
        <v>6</v>
      </c>
      <c r="C15" s="17">
        <v>2.4610002069660899</v>
      </c>
      <c r="D15" s="17">
        <v>3.9900309765020299</v>
      </c>
      <c r="E15" s="17">
        <v>3.4835093745722401</v>
      </c>
      <c r="F15" s="92">
        <v>3.2747896084888302</v>
      </c>
      <c r="G15" s="17">
        <v>0.71231178033659404</v>
      </c>
      <c r="H15" s="17">
        <v>0.32559923028347898</v>
      </c>
      <c r="I15" s="17">
        <v>0.22131166654189</v>
      </c>
      <c r="J15" s="17">
        <v>0.74468926292747795</v>
      </c>
    </row>
    <row r="16" spans="2:10" ht="15" customHeight="1" x14ac:dyDescent="0.2">
      <c r="B16" s="3" t="s">
        <v>10</v>
      </c>
      <c r="C16" s="17">
        <v>467.46665000000002</v>
      </c>
      <c r="D16" s="17">
        <v>481.541675</v>
      </c>
      <c r="E16" s="17">
        <v>479.30832500000002</v>
      </c>
      <c r="F16" s="92">
        <v>481.53332499999999</v>
      </c>
      <c r="G16" s="17">
        <v>478.60482500000001</v>
      </c>
      <c r="H16" s="17">
        <v>471.52427499999999</v>
      </c>
      <c r="I16" s="17">
        <v>464.39207499999998</v>
      </c>
      <c r="J16" s="17">
        <v>458.26182499999999</v>
      </c>
    </row>
    <row r="17" spans="2:10" x14ac:dyDescent="0.2">
      <c r="B17" s="3" t="s">
        <v>6</v>
      </c>
      <c r="C17" s="17">
        <v>1.80946290097958</v>
      </c>
      <c r="D17" s="17">
        <v>3.01091532411992</v>
      </c>
      <c r="E17" s="17">
        <v>-0.463791633403287</v>
      </c>
      <c r="F17" s="92">
        <v>0.464210589290314</v>
      </c>
      <c r="G17" s="17">
        <v>-0.60816143929395206</v>
      </c>
      <c r="H17" s="17">
        <v>-1.47941467159259</v>
      </c>
      <c r="I17" s="17">
        <v>-1.51258384311178</v>
      </c>
      <c r="J17" s="17">
        <v>-1.3200591332227101</v>
      </c>
    </row>
    <row r="18" spans="2:10" ht="15" customHeight="1" x14ac:dyDescent="0.2">
      <c r="B18" s="3" t="s">
        <v>11</v>
      </c>
      <c r="C18" s="17">
        <v>535.64997500000004</v>
      </c>
      <c r="D18" s="17">
        <v>549.97500000000002</v>
      </c>
      <c r="E18" s="17">
        <v>553.92499999999995</v>
      </c>
      <c r="F18" s="92">
        <v>554.74167499999999</v>
      </c>
      <c r="G18" s="17">
        <v>559.06537500000002</v>
      </c>
      <c r="H18" s="17">
        <v>559.70412499999998</v>
      </c>
      <c r="I18" s="17">
        <v>560.20817499999998</v>
      </c>
      <c r="J18" s="17">
        <v>557.27222500000005</v>
      </c>
    </row>
    <row r="19" spans="2:10" x14ac:dyDescent="0.2">
      <c r="B19" s="3" t="s">
        <v>6</v>
      </c>
      <c r="C19" s="17">
        <v>2.99805300693663</v>
      </c>
      <c r="D19" s="17">
        <v>2.6743257105537701</v>
      </c>
      <c r="E19" s="17">
        <v>0.71821446429383096</v>
      </c>
      <c r="F19" s="92">
        <v>0.147434219434039</v>
      </c>
      <c r="G19" s="17">
        <v>0.77940782076630899</v>
      </c>
      <c r="H19" s="17">
        <v>0.114253185506263</v>
      </c>
      <c r="I19" s="17">
        <v>9.0056509767522094E-2</v>
      </c>
      <c r="J19" s="17">
        <v>-0.524081962923861</v>
      </c>
    </row>
    <row r="20" spans="2:10" ht="15" customHeight="1" x14ac:dyDescent="0.2">
      <c r="B20" s="3" t="s">
        <v>12</v>
      </c>
      <c r="C20" s="17">
        <v>45.075000000000003</v>
      </c>
      <c r="D20" s="17">
        <v>46.433332499999999</v>
      </c>
      <c r="E20" s="17">
        <v>47.458332499999997</v>
      </c>
      <c r="F20" s="92">
        <v>47.116664999999998</v>
      </c>
      <c r="G20" s="17">
        <v>46.603270000000002</v>
      </c>
      <c r="H20" s="17">
        <v>46.811079999999997</v>
      </c>
      <c r="I20" s="17">
        <v>46.121312500000002</v>
      </c>
      <c r="J20" s="17">
        <v>45.728664999999999</v>
      </c>
    </row>
    <row r="21" spans="2:10" x14ac:dyDescent="0.2">
      <c r="B21" s="3" t="s">
        <v>6</v>
      </c>
      <c r="C21" s="17">
        <v>0.24092291478585701</v>
      </c>
      <c r="D21" s="17">
        <v>3.0134941763727299</v>
      </c>
      <c r="E21" s="17">
        <v>2.2074659405503398</v>
      </c>
      <c r="F21" s="92">
        <v>-0.71993153151769196</v>
      </c>
      <c r="G21" s="17">
        <v>-1.08962508276</v>
      </c>
      <c r="H21" s="17">
        <v>0.44591291555291501</v>
      </c>
      <c r="I21" s="17">
        <v>-1.4735133220596299</v>
      </c>
      <c r="J21" s="17">
        <v>-0.85133635344831704</v>
      </c>
    </row>
    <row r="22" spans="2:10" ht="15" customHeight="1" x14ac:dyDescent="0.2">
      <c r="B22" s="3" t="s">
        <v>13</v>
      </c>
      <c r="C22" s="17">
        <v>155.71667500000001</v>
      </c>
      <c r="D22" s="17">
        <v>159.26665</v>
      </c>
      <c r="E22" s="17">
        <v>159.566675</v>
      </c>
      <c r="F22" s="92">
        <v>158.941675</v>
      </c>
      <c r="G22" s="17">
        <v>158.790525</v>
      </c>
      <c r="H22" s="17">
        <v>160.18142499999999</v>
      </c>
      <c r="I22" s="17">
        <v>160.3672</v>
      </c>
      <c r="J22" s="17">
        <v>159.57612499999999</v>
      </c>
    </row>
    <row r="23" spans="2:10" x14ac:dyDescent="0.2">
      <c r="B23" s="3" t="s">
        <v>6</v>
      </c>
      <c r="C23" s="17">
        <v>1.7645135734389601</v>
      </c>
      <c r="D23" s="17">
        <v>2.2797654779104399</v>
      </c>
      <c r="E23" s="17">
        <v>0.188379048595543</v>
      </c>
      <c r="F23" s="92">
        <v>-0.39168579529530401</v>
      </c>
      <c r="G23" s="17">
        <v>-9.5097777219199597E-2</v>
      </c>
      <c r="H23" s="17">
        <v>0.87593387577753401</v>
      </c>
      <c r="I23" s="17">
        <v>0.115977866971772</v>
      </c>
      <c r="J23" s="17">
        <v>-0.49328977496645399</v>
      </c>
    </row>
    <row r="24" spans="2:10" ht="15" customHeight="1" x14ac:dyDescent="0.2">
      <c r="B24" s="3" t="s">
        <v>14</v>
      </c>
      <c r="C24" s="17">
        <v>319.15832499999999</v>
      </c>
      <c r="D24" s="17">
        <v>329.19164999999998</v>
      </c>
      <c r="E24" s="17">
        <v>330.89167500000002</v>
      </c>
      <c r="F24" s="92">
        <v>328.03332499999999</v>
      </c>
      <c r="G24" s="17">
        <v>326.27974999999998</v>
      </c>
      <c r="H24" s="17">
        <v>325.16657500000002</v>
      </c>
      <c r="I24" s="17">
        <v>320.69889999999998</v>
      </c>
      <c r="J24" s="17">
        <v>322.33487500000001</v>
      </c>
    </row>
    <row r="25" spans="2:10" x14ac:dyDescent="0.2">
      <c r="B25" s="3" t="s">
        <v>6</v>
      </c>
      <c r="C25" s="17">
        <v>2.99305367648825</v>
      </c>
      <c r="D25" s="17">
        <v>3.1436826847615502</v>
      </c>
      <c r="E25" s="17">
        <v>0.51642409520411503</v>
      </c>
      <c r="F25" s="92">
        <v>-0.86383255184645502</v>
      </c>
      <c r="G25" s="17">
        <v>-0.53457221152759504</v>
      </c>
      <c r="H25" s="17">
        <v>-0.34117195443479298</v>
      </c>
      <c r="I25" s="17">
        <v>-1.3739650208512499</v>
      </c>
      <c r="J25" s="17">
        <v>0.51012803598642298</v>
      </c>
    </row>
    <row r="26" spans="2:10" ht="15" customHeight="1" x14ac:dyDescent="0.2">
      <c r="B26" s="3" t="s">
        <v>15</v>
      </c>
      <c r="C26" s="17">
        <v>454.98334999999997</v>
      </c>
      <c r="D26" s="17">
        <v>459.22500000000002</v>
      </c>
      <c r="E26" s="17">
        <v>470.3</v>
      </c>
      <c r="F26" s="92">
        <v>479.19167499999998</v>
      </c>
      <c r="G26" s="17">
        <v>483.87932499999999</v>
      </c>
      <c r="H26" s="17">
        <v>490.76024999999998</v>
      </c>
      <c r="I26" s="17">
        <v>494.85232500000001</v>
      </c>
      <c r="J26" s="17">
        <v>497.53845000000001</v>
      </c>
    </row>
    <row r="27" spans="2:10" x14ac:dyDescent="0.2">
      <c r="B27" s="3" t="s">
        <v>6</v>
      </c>
      <c r="C27" s="17">
        <v>0.97465188269687497</v>
      </c>
      <c r="D27" s="17">
        <v>0.93226488397872798</v>
      </c>
      <c r="E27" s="17">
        <v>2.4116718384234099</v>
      </c>
      <c r="F27" s="92">
        <v>1.8906389538592301</v>
      </c>
      <c r="G27" s="17">
        <v>0.97824111823312498</v>
      </c>
      <c r="H27" s="17">
        <v>1.4220332724486699</v>
      </c>
      <c r="I27" s="17">
        <v>0.83382364402983999</v>
      </c>
      <c r="J27" s="17">
        <v>0.54281345449878005</v>
      </c>
    </row>
    <row r="28" spans="2:10" ht="15" customHeight="1" x14ac:dyDescent="0.2">
      <c r="B28" s="3" t="s">
        <v>16</v>
      </c>
      <c r="C28" s="17">
        <v>250.17500000000001</v>
      </c>
      <c r="D28" s="17">
        <v>269.666675</v>
      </c>
      <c r="E28" s="17">
        <v>282.39165000000003</v>
      </c>
      <c r="F28" s="92">
        <v>285.98334999999997</v>
      </c>
      <c r="G28" s="17">
        <v>289.735275</v>
      </c>
      <c r="H28" s="17">
        <v>291.8716</v>
      </c>
      <c r="I28" s="17">
        <v>293.57282500000002</v>
      </c>
      <c r="J28" s="17">
        <v>295.65847500000001</v>
      </c>
    </row>
    <row r="29" spans="2:10" x14ac:dyDescent="0.2">
      <c r="B29" s="3" t="s">
        <v>6</v>
      </c>
      <c r="C29" s="17">
        <v>9.9750937788516794</v>
      </c>
      <c r="D29" s="17">
        <v>7.7912161486959102</v>
      </c>
      <c r="E29" s="17">
        <v>4.7187792114097897</v>
      </c>
      <c r="F29" s="92">
        <v>1.2718860490385999</v>
      </c>
      <c r="G29" s="17">
        <v>1.31193826493745</v>
      </c>
      <c r="H29" s="17">
        <v>0.73733686724890501</v>
      </c>
      <c r="I29" s="17">
        <v>0.58286760342562904</v>
      </c>
      <c r="J29" s="17">
        <v>0.71043700996506998</v>
      </c>
    </row>
    <row r="30" spans="2:10" ht="15" customHeight="1" x14ac:dyDescent="0.2">
      <c r="B30" s="3" t="s">
        <v>17</v>
      </c>
      <c r="C30" s="17">
        <v>143.35</v>
      </c>
      <c r="D30" s="17">
        <v>144.98332500000001</v>
      </c>
      <c r="E30" s="17">
        <v>145.27500000000001</v>
      </c>
      <c r="F30" s="92">
        <v>147.791675</v>
      </c>
      <c r="G30" s="17">
        <v>148.64834999999999</v>
      </c>
      <c r="H30" s="17">
        <v>149.6524</v>
      </c>
      <c r="I30" s="17">
        <v>150.26882499999999</v>
      </c>
      <c r="J30" s="17">
        <v>151.16807499999999</v>
      </c>
    </row>
    <row r="31" spans="2:10" x14ac:dyDescent="0.2">
      <c r="B31" s="3" t="s">
        <v>6</v>
      </c>
      <c r="C31" s="17">
        <v>0.40860383009615397</v>
      </c>
      <c r="D31" s="17">
        <v>1.13939658179282</v>
      </c>
      <c r="E31" s="17">
        <v>0.201178307919192</v>
      </c>
      <c r="F31" s="92">
        <v>1.7323524350369901</v>
      </c>
      <c r="G31" s="17">
        <v>0.57965037611218395</v>
      </c>
      <c r="H31" s="17">
        <v>0.675453175228657</v>
      </c>
      <c r="I31" s="17">
        <v>0.411904520074513</v>
      </c>
      <c r="J31" s="17">
        <v>0.59842751814955797</v>
      </c>
    </row>
    <row r="32" spans="2:10" ht="15" customHeight="1" x14ac:dyDescent="0.2">
      <c r="B32" s="3" t="s">
        <v>18</v>
      </c>
      <c r="C32" s="17">
        <v>390.1</v>
      </c>
      <c r="D32" s="17">
        <v>396.24167499999999</v>
      </c>
      <c r="E32" s="17">
        <v>403.02499999999998</v>
      </c>
      <c r="F32" s="92">
        <v>410.88335000000001</v>
      </c>
      <c r="G32" s="17">
        <v>413.87127500000003</v>
      </c>
      <c r="H32" s="17">
        <v>415.204725</v>
      </c>
      <c r="I32" s="17">
        <v>416.14729999999997</v>
      </c>
      <c r="J32" s="17">
        <v>417.02100000000002</v>
      </c>
    </row>
    <row r="33" spans="2:10" x14ac:dyDescent="0.2">
      <c r="B33" s="3" t="s">
        <v>6</v>
      </c>
      <c r="C33" s="17">
        <v>0.71428788111635999</v>
      </c>
      <c r="D33" s="17">
        <v>1.57438477313507</v>
      </c>
      <c r="E33" s="17">
        <v>1.7119160926220001</v>
      </c>
      <c r="F33" s="92">
        <v>1.9498418212269899</v>
      </c>
      <c r="G33" s="17">
        <v>0.72719544367032496</v>
      </c>
      <c r="H33" s="17">
        <v>0.32218955036200603</v>
      </c>
      <c r="I33" s="17">
        <v>0.22701451675433101</v>
      </c>
      <c r="J33" s="17">
        <v>0.209949698099687</v>
      </c>
    </row>
    <row r="34" spans="2:10" ht="15" customHeight="1" x14ac:dyDescent="0.2">
      <c r="B34" s="3" t="s">
        <v>19</v>
      </c>
      <c r="C34" s="17">
        <v>29.958335000000002</v>
      </c>
      <c r="D34" s="17">
        <v>29.524997500000001</v>
      </c>
      <c r="E34" s="17">
        <v>30.391665</v>
      </c>
      <c r="F34" s="92">
        <v>31.425000000000001</v>
      </c>
      <c r="G34" s="17">
        <v>31.405995000000001</v>
      </c>
      <c r="H34" s="17">
        <v>31.30423</v>
      </c>
      <c r="I34" s="17">
        <v>31.183135</v>
      </c>
      <c r="J34" s="17">
        <v>31.058070000000001</v>
      </c>
    </row>
    <row r="35" spans="2:10" x14ac:dyDescent="0.2">
      <c r="B35" s="3" t="s">
        <v>6</v>
      </c>
      <c r="C35" s="17">
        <v>-2.7063571662690902</v>
      </c>
      <c r="D35" s="17">
        <v>-1.4464672352452299</v>
      </c>
      <c r="E35" s="17">
        <v>2.9353685804715202</v>
      </c>
      <c r="F35" s="92">
        <v>3.4000605100115302</v>
      </c>
      <c r="G35" s="17">
        <v>-6.0477326968977299E-2</v>
      </c>
      <c r="H35" s="17">
        <v>-0.324030491630666</v>
      </c>
      <c r="I35" s="17">
        <v>-0.38683270599531</v>
      </c>
      <c r="J35" s="17">
        <v>-0.401066153226736</v>
      </c>
    </row>
    <row r="36" spans="2:10" ht="15" customHeight="1" x14ac:dyDescent="0.2">
      <c r="B36" s="3" t="s">
        <v>20</v>
      </c>
      <c r="C36" s="17">
        <v>360.14167500000002</v>
      </c>
      <c r="D36" s="17">
        <v>366.71665000000002</v>
      </c>
      <c r="E36" s="17">
        <v>372.63335000000001</v>
      </c>
      <c r="F36" s="92">
        <v>379.45835</v>
      </c>
      <c r="G36" s="17">
        <v>382.46532500000001</v>
      </c>
      <c r="H36" s="17">
        <v>383.90050000000002</v>
      </c>
      <c r="I36" s="17">
        <v>384.96417500000001</v>
      </c>
      <c r="J36" s="17">
        <v>385.96297499999997</v>
      </c>
    </row>
    <row r="37" spans="2:10" x14ac:dyDescent="0.2">
      <c r="B37" s="1" t="s">
        <v>6</v>
      </c>
      <c r="C37" s="18">
        <v>1.0096996374967899</v>
      </c>
      <c r="D37" s="18">
        <v>1.82566346979977</v>
      </c>
      <c r="E37" s="18">
        <v>1.6134255153127099</v>
      </c>
      <c r="F37" s="105">
        <v>1.8315590915305799</v>
      </c>
      <c r="G37" s="18">
        <v>0.79243874854775198</v>
      </c>
      <c r="H37" s="18">
        <v>0.37524316746886299</v>
      </c>
      <c r="I37" s="18">
        <v>0.27707049092147101</v>
      </c>
      <c r="J37" s="18">
        <v>0.25945271400902298</v>
      </c>
    </row>
    <row r="38" spans="2:10" x14ac:dyDescent="0.2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2">
      <c r="B39" s="122" t="s">
        <v>21</v>
      </c>
      <c r="C39" s="122"/>
      <c r="D39" s="122"/>
      <c r="E39" s="122"/>
      <c r="F39" s="122"/>
      <c r="G39" s="122"/>
      <c r="H39" s="122"/>
      <c r="I39" s="122"/>
      <c r="J39" s="122"/>
    </row>
    <row r="40" spans="2:10" x14ac:dyDescent="0.2">
      <c r="B40" s="11"/>
      <c r="C40" s="123" t="s">
        <v>3</v>
      </c>
      <c r="D40" s="123"/>
      <c r="E40" s="123"/>
      <c r="F40" s="124"/>
      <c r="G40" s="125" t="s">
        <v>4</v>
      </c>
      <c r="H40" s="123"/>
      <c r="I40" s="123"/>
      <c r="J40" s="123"/>
    </row>
    <row r="41" spans="2:10" x14ac:dyDescent="0.2">
      <c r="B41" s="1"/>
      <c r="C41" s="1">
        <v>2021</v>
      </c>
      <c r="D41" s="1">
        <v>2022</v>
      </c>
      <c r="E41" s="1">
        <v>2023</v>
      </c>
      <c r="F41" s="102">
        <v>2024</v>
      </c>
      <c r="G41" s="1">
        <v>2025</v>
      </c>
      <c r="H41" s="1">
        <v>2026</v>
      </c>
      <c r="I41" s="1">
        <v>2027</v>
      </c>
      <c r="J41" s="1">
        <v>2028</v>
      </c>
    </row>
    <row r="42" spans="2:10" x14ac:dyDescent="0.2">
      <c r="B42" s="9" t="s">
        <v>22</v>
      </c>
      <c r="C42" s="106">
        <v>3107.7552500000002</v>
      </c>
      <c r="D42" s="106">
        <v>3094.5342500000002</v>
      </c>
      <c r="E42" s="106">
        <v>3133.5284999999999</v>
      </c>
      <c r="F42" s="107">
        <v>3144.2672499999999</v>
      </c>
      <c r="G42" s="106">
        <v>3167.14275</v>
      </c>
      <c r="H42" s="106">
        <v>3171.6477500000001</v>
      </c>
      <c r="I42" s="16">
        <v>3175.0062499999999</v>
      </c>
      <c r="J42" s="16">
        <v>3174.2952500000001</v>
      </c>
    </row>
    <row r="43" spans="2:10" x14ac:dyDescent="0.2">
      <c r="B43" s="94" t="s">
        <v>6</v>
      </c>
      <c r="C43" s="17">
        <v>0.24497116802732999</v>
      </c>
      <c r="D43" s="17">
        <v>-0.42541960149531299</v>
      </c>
      <c r="E43" s="17">
        <v>1.2601007728384399</v>
      </c>
      <c r="F43" s="92">
        <v>0.34270471770081401</v>
      </c>
      <c r="G43" s="17">
        <v>0.72753039678798903</v>
      </c>
      <c r="H43" s="17">
        <v>0.142241772967133</v>
      </c>
      <c r="I43" s="16">
        <v>0.105891330460661</v>
      </c>
      <c r="J43" s="16">
        <v>-2.2393656705421702E-2</v>
      </c>
    </row>
    <row r="44" spans="2:10" x14ac:dyDescent="0.2">
      <c r="B44" s="9" t="s">
        <v>23</v>
      </c>
      <c r="C44" s="17">
        <v>2987.46425</v>
      </c>
      <c r="D44" s="17">
        <v>3004.9267500000001</v>
      </c>
      <c r="E44" s="17">
        <v>3038.4682499999999</v>
      </c>
      <c r="F44" s="92">
        <v>3050.9994999999999</v>
      </c>
      <c r="G44" s="17">
        <v>3069.3960000000002</v>
      </c>
      <c r="H44" s="17">
        <v>3067.817</v>
      </c>
      <c r="I44" s="16">
        <v>3065.0095000000001</v>
      </c>
      <c r="J44" s="16">
        <v>3065.1864999999998</v>
      </c>
    </row>
    <row r="45" spans="2:10" x14ac:dyDescent="0.2">
      <c r="B45" s="94" t="s">
        <v>6</v>
      </c>
      <c r="C45" s="17">
        <v>3.00762593113113</v>
      </c>
      <c r="D45" s="17">
        <v>0.58452582319603597</v>
      </c>
      <c r="E45" s="17">
        <v>1.11621689280778</v>
      </c>
      <c r="F45" s="92">
        <v>0.412419975097644</v>
      </c>
      <c r="G45" s="17">
        <v>0.602966339391386</v>
      </c>
      <c r="H45" s="17">
        <v>-5.1443345856960698E-2</v>
      </c>
      <c r="I45" s="16">
        <v>-9.1514585126817302E-2</v>
      </c>
      <c r="J45" s="16">
        <v>5.7748597516393803E-3</v>
      </c>
    </row>
    <row r="46" spans="2:10" x14ac:dyDescent="0.2">
      <c r="B46" s="88" t="s">
        <v>24</v>
      </c>
      <c r="C46" s="18">
        <v>3.8583332499999998</v>
      </c>
      <c r="D46" s="18">
        <v>2.8916664999999999</v>
      </c>
      <c r="E46" s="18">
        <v>3.05</v>
      </c>
      <c r="F46" s="105">
        <v>2.9654007500000001</v>
      </c>
      <c r="G46" s="18">
        <v>3.0862859999999999</v>
      </c>
      <c r="H46" s="18">
        <v>3.2736937500000001</v>
      </c>
      <c r="I46" s="18">
        <v>3.4644585000000001</v>
      </c>
      <c r="J46" s="18">
        <v>3.4372560000000001</v>
      </c>
    </row>
    <row r="48" spans="2:10" x14ac:dyDescent="0.2">
      <c r="B48" s="114" t="s">
        <v>25</v>
      </c>
    </row>
  </sheetData>
  <mergeCells count="8">
    <mergeCell ref="B2:J2"/>
    <mergeCell ref="C6:F6"/>
    <mergeCell ref="G6:J6"/>
    <mergeCell ref="B39:J39"/>
    <mergeCell ref="C40:F40"/>
    <mergeCell ref="G40:J40"/>
    <mergeCell ref="B4:J4"/>
    <mergeCell ref="B5:J5"/>
  </mergeCells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Roman,Regular"November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B2:K48"/>
  <sheetViews>
    <sheetView showGridLines="0" topLeftCell="A9" zoomScale="90" zoomScaleNormal="90" zoomScaleSheetLayoutView="80" zoomScalePageLayoutView="50" workbookViewId="0">
      <selection activeCell="C41" sqref="C41:J46"/>
    </sheetView>
  </sheetViews>
  <sheetFormatPr defaultColWidth="9.140625" defaultRowHeight="12.75" x14ac:dyDescent="0.2"/>
  <cols>
    <col min="1" max="1" width="9.140625" style="8"/>
    <col min="2" max="2" width="28.7109375" style="3" customWidth="1"/>
    <col min="3" max="10" width="9.140625" style="8" customWidth="1"/>
    <col min="11" max="16384" width="9.140625" style="8"/>
  </cols>
  <sheetData>
    <row r="2" spans="2:11" x14ac:dyDescent="0.2">
      <c r="B2" s="127" t="s">
        <v>26</v>
      </c>
      <c r="C2" s="127"/>
      <c r="D2" s="127"/>
      <c r="E2" s="127"/>
      <c r="F2" s="127"/>
      <c r="G2" s="127"/>
      <c r="H2" s="127"/>
      <c r="I2" s="127"/>
      <c r="J2" s="127"/>
    </row>
    <row r="3" spans="2:11" x14ac:dyDescent="0.2">
      <c r="B3" s="61"/>
      <c r="C3" s="28"/>
      <c r="D3" s="28"/>
      <c r="E3" s="28"/>
      <c r="F3" s="28"/>
      <c r="G3" s="28"/>
      <c r="H3" s="28"/>
      <c r="I3" s="28"/>
      <c r="J3" s="28"/>
    </row>
    <row r="4" spans="2:11" x14ac:dyDescent="0.2">
      <c r="B4" s="127" t="s">
        <v>27</v>
      </c>
      <c r="C4" s="127"/>
      <c r="D4" s="127"/>
      <c r="E4" s="127"/>
      <c r="F4" s="127"/>
      <c r="G4" s="127"/>
      <c r="H4" s="127"/>
      <c r="I4" s="127"/>
      <c r="J4" s="127"/>
    </row>
    <row r="5" spans="2:11" x14ac:dyDescent="0.2">
      <c r="B5" s="133" t="s">
        <v>28</v>
      </c>
      <c r="C5" s="133"/>
      <c r="D5" s="133"/>
      <c r="E5" s="133"/>
      <c r="F5" s="133"/>
      <c r="G5" s="133"/>
      <c r="H5" s="133"/>
      <c r="I5" s="133"/>
      <c r="J5" s="133"/>
    </row>
    <row r="6" spans="2:11" x14ac:dyDescent="0.2">
      <c r="B6" s="11"/>
      <c r="C6" s="128" t="s">
        <v>3</v>
      </c>
      <c r="D6" s="128"/>
      <c r="E6" s="128"/>
      <c r="F6" s="129"/>
      <c r="G6" s="130" t="s">
        <v>4</v>
      </c>
      <c r="H6" s="128"/>
      <c r="I6" s="128"/>
      <c r="J6" s="128"/>
    </row>
    <row r="7" spans="2:11" x14ac:dyDescent="0.2">
      <c r="B7" s="1"/>
      <c r="C7" s="13" t="s">
        <v>69</v>
      </c>
      <c r="D7" s="13" t="s">
        <v>70</v>
      </c>
      <c r="E7" s="13" t="s">
        <v>71</v>
      </c>
      <c r="F7" s="27" t="s">
        <v>73</v>
      </c>
      <c r="G7" s="13" t="s">
        <v>76</v>
      </c>
      <c r="H7" s="13" t="s">
        <v>78</v>
      </c>
      <c r="I7" s="13" t="s">
        <v>79</v>
      </c>
      <c r="J7" s="13" t="s">
        <v>83</v>
      </c>
    </row>
    <row r="8" spans="2:11" ht="15" customHeight="1" x14ac:dyDescent="0.2">
      <c r="B8" s="16" t="s">
        <v>5</v>
      </c>
      <c r="C8" s="14">
        <v>3032.7330000000002</v>
      </c>
      <c r="D8" s="14">
        <v>3039.7</v>
      </c>
      <c r="E8" s="14">
        <v>3042.3</v>
      </c>
      <c r="F8" s="15">
        <v>3042.8670000000002</v>
      </c>
      <c r="G8" s="14">
        <v>3048.1190000000001</v>
      </c>
      <c r="H8" s="14">
        <v>3051.8780000000002</v>
      </c>
      <c r="I8" s="14">
        <v>3052.5929999999998</v>
      </c>
      <c r="J8" s="14">
        <v>3053.97</v>
      </c>
      <c r="K8" s="10"/>
    </row>
    <row r="9" spans="2:11" x14ac:dyDescent="0.2">
      <c r="B9" s="17" t="s">
        <v>6</v>
      </c>
      <c r="C9" s="10">
        <v>1.77359578495377</v>
      </c>
      <c r="D9" s="10">
        <v>0.92207845354539397</v>
      </c>
      <c r="E9" s="10">
        <v>0.342578248923186</v>
      </c>
      <c r="F9" s="4">
        <v>7.4569704396165698E-2</v>
      </c>
      <c r="G9" s="10">
        <v>0.69219103047897201</v>
      </c>
      <c r="H9" s="10">
        <v>0.49420107641537903</v>
      </c>
      <c r="I9" s="10">
        <v>9.3745727275207302E-2</v>
      </c>
      <c r="J9" s="10">
        <v>0.18055889017163301</v>
      </c>
      <c r="K9" s="10"/>
    </row>
    <row r="10" spans="2:11" ht="15" customHeight="1" x14ac:dyDescent="0.2">
      <c r="B10" s="16" t="s">
        <v>7</v>
      </c>
      <c r="C10" s="14">
        <v>2623.567</v>
      </c>
      <c r="D10" s="14">
        <v>2631.5</v>
      </c>
      <c r="E10" s="14">
        <v>2627.9</v>
      </c>
      <c r="F10" s="15">
        <v>2631.1</v>
      </c>
      <c r="G10" s="14">
        <v>2635.134</v>
      </c>
      <c r="H10" s="14">
        <v>2638.1460000000002</v>
      </c>
      <c r="I10" s="14">
        <v>2638.3380000000002</v>
      </c>
      <c r="J10" s="14">
        <v>2639.4569999999999</v>
      </c>
      <c r="K10" s="10"/>
    </row>
    <row r="11" spans="2:11" x14ac:dyDescent="0.2">
      <c r="B11" s="16" t="s">
        <v>6</v>
      </c>
      <c r="C11" s="10">
        <v>1.40481374515386</v>
      </c>
      <c r="D11" s="10">
        <v>1.2149952566228699</v>
      </c>
      <c r="E11" s="10">
        <v>-0.54609451850331503</v>
      </c>
      <c r="F11" s="4">
        <v>0.48797134102074302</v>
      </c>
      <c r="G11" s="10">
        <v>0.61469147866073304</v>
      </c>
      <c r="H11" s="10">
        <v>0.45799083947775099</v>
      </c>
      <c r="I11" s="10">
        <v>2.9114531370333301E-2</v>
      </c>
      <c r="J11" s="10">
        <v>0.16976022095784801</v>
      </c>
      <c r="K11" s="10"/>
    </row>
    <row r="12" spans="2:11" ht="15" customHeight="1" x14ac:dyDescent="0.2">
      <c r="B12" s="17" t="s">
        <v>8</v>
      </c>
      <c r="C12" s="10">
        <v>4.0999999999999996</v>
      </c>
      <c r="D12" s="10">
        <v>4.0333329999999998</v>
      </c>
      <c r="E12" s="10">
        <v>4</v>
      </c>
      <c r="F12" s="4">
        <v>4.0999999999999996</v>
      </c>
      <c r="G12" s="10">
        <v>4.0045400000000004</v>
      </c>
      <c r="H12" s="10">
        <v>4.0153660000000002</v>
      </c>
      <c r="I12" s="10">
        <v>4.0390620000000004</v>
      </c>
      <c r="J12" s="10">
        <v>4.0678369999999999</v>
      </c>
      <c r="K12" s="10"/>
    </row>
    <row r="13" spans="2:11" x14ac:dyDescent="0.2">
      <c r="B13" s="17" t="s">
        <v>6</v>
      </c>
      <c r="C13" s="10">
        <v>6.7773425562064302</v>
      </c>
      <c r="D13" s="10">
        <v>-6.34717290574907</v>
      </c>
      <c r="E13" s="10">
        <v>-3.2649976612004701</v>
      </c>
      <c r="F13" s="4">
        <v>10.381289062499899</v>
      </c>
      <c r="G13" s="10">
        <v>-8.9929331563243906</v>
      </c>
      <c r="H13" s="10">
        <v>1.08576567611677</v>
      </c>
      <c r="I13" s="10">
        <v>2.3815097624626702</v>
      </c>
      <c r="J13" s="10">
        <v>2.88026877667133</v>
      </c>
      <c r="K13" s="10"/>
    </row>
    <row r="14" spans="2:11" ht="15" customHeight="1" x14ac:dyDescent="0.2">
      <c r="B14" s="17" t="s">
        <v>9</v>
      </c>
      <c r="C14" s="10">
        <v>141.16669999999999</v>
      </c>
      <c r="D14" s="10">
        <v>140.5333</v>
      </c>
      <c r="E14" s="10">
        <v>141.1</v>
      </c>
      <c r="F14" s="4">
        <v>141.69999999999999</v>
      </c>
      <c r="G14" s="10">
        <v>141.75200000000001</v>
      </c>
      <c r="H14" s="10">
        <v>141.94030000000001</v>
      </c>
      <c r="I14" s="10">
        <v>142.2801</v>
      </c>
      <c r="J14" s="10">
        <v>142.54859999999999</v>
      </c>
      <c r="K14" s="10"/>
    </row>
    <row r="15" spans="2:11" x14ac:dyDescent="0.2">
      <c r="B15" s="17" t="s">
        <v>6</v>
      </c>
      <c r="C15" s="10">
        <v>11.967252857843301</v>
      </c>
      <c r="D15" s="10">
        <v>-1.7827143075018199</v>
      </c>
      <c r="E15" s="10">
        <v>1.6227813559314801</v>
      </c>
      <c r="F15" s="4">
        <v>1.71180137145745</v>
      </c>
      <c r="G15" s="10">
        <v>0.14686981187477199</v>
      </c>
      <c r="H15" s="10">
        <v>0.53241021579322201</v>
      </c>
      <c r="I15" s="10">
        <v>0.96102981928527498</v>
      </c>
      <c r="J15" s="10">
        <v>0.75698849042415906</v>
      </c>
      <c r="K15" s="10"/>
    </row>
    <row r="16" spans="2:11" ht="15" customHeight="1" x14ac:dyDescent="0.2">
      <c r="B16" s="16" t="s">
        <v>10</v>
      </c>
      <c r="C16" s="10">
        <v>480.1</v>
      </c>
      <c r="D16" s="10">
        <v>481.63330000000002</v>
      </c>
      <c r="E16" s="10">
        <v>482.73329999999999</v>
      </c>
      <c r="F16" s="4">
        <v>481.66669999999999</v>
      </c>
      <c r="G16" s="10">
        <v>479.22340000000003</v>
      </c>
      <c r="H16" s="10">
        <v>478.75290000000001</v>
      </c>
      <c r="I16" s="10">
        <v>479.38560000000001</v>
      </c>
      <c r="J16" s="10">
        <v>477.05739999999997</v>
      </c>
      <c r="K16" s="10"/>
    </row>
    <row r="17" spans="2:11" x14ac:dyDescent="0.2">
      <c r="B17" s="16" t="s">
        <v>6</v>
      </c>
      <c r="C17" s="10">
        <v>0.47354822590603901</v>
      </c>
      <c r="D17" s="10">
        <v>1.28361676676258</v>
      </c>
      <c r="E17" s="10">
        <v>0.91669256939903498</v>
      </c>
      <c r="F17" s="4">
        <v>-0.88087581489935096</v>
      </c>
      <c r="G17" s="10">
        <v>-2.0136513344421001</v>
      </c>
      <c r="H17" s="10">
        <v>-0.392140742980984</v>
      </c>
      <c r="I17" s="10">
        <v>0.52967226354261299</v>
      </c>
      <c r="J17" s="10">
        <v>-1.92854689697569</v>
      </c>
      <c r="K17" s="10"/>
    </row>
    <row r="18" spans="2:11" ht="15" customHeight="1" x14ac:dyDescent="0.2">
      <c r="B18" s="16" t="s">
        <v>11</v>
      </c>
      <c r="C18" s="10">
        <v>554.06669999999997</v>
      </c>
      <c r="D18" s="10">
        <v>553.4</v>
      </c>
      <c r="E18" s="10">
        <v>553.63329999999996</v>
      </c>
      <c r="F18" s="4">
        <v>557.86670000000004</v>
      </c>
      <c r="G18" s="10">
        <v>559.18269999999995</v>
      </c>
      <c r="H18" s="10">
        <v>559.69299999999998</v>
      </c>
      <c r="I18" s="10">
        <v>558.81550000000004</v>
      </c>
      <c r="J18" s="10">
        <v>558.57029999999997</v>
      </c>
      <c r="K18" s="10"/>
    </row>
    <row r="19" spans="2:11" x14ac:dyDescent="0.2">
      <c r="B19" s="16" t="s">
        <v>6</v>
      </c>
      <c r="C19" s="10">
        <v>0.62815540144569504</v>
      </c>
      <c r="D19" s="10">
        <v>-0.480445852548472</v>
      </c>
      <c r="E19" s="10">
        <v>0.168736951130354</v>
      </c>
      <c r="F19" s="4">
        <v>3.0938923169849302</v>
      </c>
      <c r="G19" s="10">
        <v>0.94693873423117303</v>
      </c>
      <c r="H19" s="10">
        <v>0.36553273974908601</v>
      </c>
      <c r="I19" s="10">
        <v>-0.62565621370987901</v>
      </c>
      <c r="J19" s="10">
        <v>-0.17539861509794299</v>
      </c>
      <c r="K19" s="10"/>
    </row>
    <row r="20" spans="2:11" ht="15" customHeight="1" x14ac:dyDescent="0.2">
      <c r="B20" s="16" t="s">
        <v>12</v>
      </c>
      <c r="C20" s="10">
        <v>47.833329999999997</v>
      </c>
      <c r="D20" s="10">
        <v>47.133330000000001</v>
      </c>
      <c r="E20" s="10">
        <v>46.433329999999998</v>
      </c>
      <c r="F20" s="4">
        <v>47.066670000000002</v>
      </c>
      <c r="G20" s="10">
        <v>46.625749999999996</v>
      </c>
      <c r="H20" s="10">
        <v>46.504449999999999</v>
      </c>
      <c r="I20" s="10">
        <v>46.503920000000001</v>
      </c>
      <c r="J20" s="10">
        <v>46.778959999999998</v>
      </c>
      <c r="K20" s="10"/>
    </row>
    <row r="21" spans="2:11" x14ac:dyDescent="0.2">
      <c r="B21" s="16" t="s">
        <v>6</v>
      </c>
      <c r="C21" s="10">
        <v>0.84062591026199396</v>
      </c>
      <c r="D21" s="10">
        <v>-5.7264130062014997</v>
      </c>
      <c r="E21" s="10">
        <v>-5.8095599261577204</v>
      </c>
      <c r="F21" s="4">
        <v>5.5685530164186101</v>
      </c>
      <c r="G21" s="10">
        <v>-3.6948677631645199</v>
      </c>
      <c r="H21" s="10">
        <v>-1.03657284119522</v>
      </c>
      <c r="I21" s="10">
        <v>-4.5586255908447396E-3</v>
      </c>
      <c r="J21" s="10">
        <v>2.3868065756714301</v>
      </c>
      <c r="K21" s="10"/>
    </row>
    <row r="22" spans="2:11" ht="15" customHeight="1" x14ac:dyDescent="0.2">
      <c r="B22" s="16" t="s">
        <v>13</v>
      </c>
      <c r="C22" s="10">
        <v>159.5</v>
      </c>
      <c r="D22" s="10">
        <v>159.5</v>
      </c>
      <c r="E22" s="10">
        <v>160.0667</v>
      </c>
      <c r="F22" s="4">
        <v>156.69999999999999</v>
      </c>
      <c r="G22" s="10">
        <v>158.2191</v>
      </c>
      <c r="H22" s="10">
        <v>158.62</v>
      </c>
      <c r="I22" s="10">
        <v>158.9896</v>
      </c>
      <c r="J22" s="10">
        <v>159.33340000000001</v>
      </c>
      <c r="K22" s="10"/>
    </row>
    <row r="23" spans="2:11" x14ac:dyDescent="0.2">
      <c r="B23" s="16" t="s">
        <v>6</v>
      </c>
      <c r="C23" s="10">
        <v>-0.416966385572348</v>
      </c>
      <c r="D23" s="10">
        <v>0</v>
      </c>
      <c r="E23" s="10">
        <v>1.42878337097278</v>
      </c>
      <c r="F23" s="4">
        <v>-8.1515101565806507</v>
      </c>
      <c r="G23" s="10">
        <v>3.9344813627825799</v>
      </c>
      <c r="H23" s="10">
        <v>1.0173899182708901</v>
      </c>
      <c r="I23" s="10">
        <v>0.93530150972849202</v>
      </c>
      <c r="J23" s="10">
        <v>0.86777188203661604</v>
      </c>
      <c r="K23" s="10"/>
    </row>
    <row r="24" spans="2:11" ht="15" customHeight="1" x14ac:dyDescent="0.2">
      <c r="B24" s="16" t="s">
        <v>14</v>
      </c>
      <c r="C24" s="10">
        <v>327</v>
      </c>
      <c r="D24" s="10">
        <v>329.36669999999998</v>
      </c>
      <c r="E24" s="10">
        <v>328.23329999999999</v>
      </c>
      <c r="F24" s="4">
        <v>327.5333</v>
      </c>
      <c r="G24" s="10">
        <v>327.14580000000001</v>
      </c>
      <c r="H24" s="10">
        <v>326.5077</v>
      </c>
      <c r="I24" s="10">
        <v>325.99259999999998</v>
      </c>
      <c r="J24" s="10">
        <v>325.47289999999998</v>
      </c>
      <c r="K24" s="10"/>
    </row>
    <row r="25" spans="2:11" x14ac:dyDescent="0.2">
      <c r="B25" s="16" t="s">
        <v>6</v>
      </c>
      <c r="C25" s="10">
        <v>-2.9219545309889199</v>
      </c>
      <c r="D25" s="10">
        <v>2.9266276370819799</v>
      </c>
      <c r="E25" s="10">
        <v>-1.36937111327768</v>
      </c>
      <c r="F25" s="4">
        <v>-0.85032679019770796</v>
      </c>
      <c r="G25" s="10">
        <v>-0.47239517153502197</v>
      </c>
      <c r="H25" s="10">
        <v>-0.77792287008781003</v>
      </c>
      <c r="I25" s="10">
        <v>-0.62955004787519298</v>
      </c>
      <c r="J25" s="10">
        <v>-0.63615990727420302</v>
      </c>
      <c r="K25" s="10"/>
    </row>
    <row r="26" spans="2:11" ht="15" customHeight="1" x14ac:dyDescent="0.2">
      <c r="B26" s="16" t="s">
        <v>15</v>
      </c>
      <c r="C26" s="10">
        <v>477.86669999999998</v>
      </c>
      <c r="D26" s="10">
        <v>479.9</v>
      </c>
      <c r="E26" s="10">
        <v>479.16669999999999</v>
      </c>
      <c r="F26" s="4">
        <v>479.83330000000001</v>
      </c>
      <c r="G26" s="10">
        <v>481.9751</v>
      </c>
      <c r="H26" s="10">
        <v>483.49630000000002</v>
      </c>
      <c r="I26" s="10">
        <v>484.28809999999999</v>
      </c>
      <c r="J26" s="10">
        <v>485.75779999999997</v>
      </c>
      <c r="K26" s="10"/>
    </row>
    <row r="27" spans="2:11" x14ac:dyDescent="0.2">
      <c r="B27" s="16" t="s">
        <v>6</v>
      </c>
      <c r="C27" s="10">
        <v>3.3904050542149702</v>
      </c>
      <c r="D27" s="10">
        <v>1.7128745258510201</v>
      </c>
      <c r="E27" s="10">
        <v>-0.60981117613230196</v>
      </c>
      <c r="F27" s="4">
        <v>0.55762832980732402</v>
      </c>
      <c r="G27" s="10">
        <v>1.7974434340354499</v>
      </c>
      <c r="H27" s="10">
        <v>1.2684613259553701</v>
      </c>
      <c r="I27" s="10">
        <v>0.65667279515841903</v>
      </c>
      <c r="J27" s="10">
        <v>1.21944258755017</v>
      </c>
      <c r="K27" s="10"/>
    </row>
    <row r="28" spans="2:11" ht="15" customHeight="1" x14ac:dyDescent="0.2">
      <c r="B28" s="16" t="s">
        <v>16</v>
      </c>
      <c r="C28" s="10">
        <v>285.93329999999997</v>
      </c>
      <c r="D28" s="10">
        <v>288.36669999999998</v>
      </c>
      <c r="E28" s="10">
        <v>284.66669999999999</v>
      </c>
      <c r="F28" s="4">
        <v>284.9667</v>
      </c>
      <c r="G28" s="10">
        <v>288.7457</v>
      </c>
      <c r="H28" s="10">
        <v>289.98059999999998</v>
      </c>
      <c r="I28" s="10">
        <v>289.2928</v>
      </c>
      <c r="J28" s="10">
        <v>290.92200000000003</v>
      </c>
      <c r="K28" s="10"/>
    </row>
    <row r="29" spans="2:11" x14ac:dyDescent="0.2">
      <c r="B29" s="16" t="s">
        <v>6</v>
      </c>
      <c r="C29" s="10">
        <v>3.7214230471634</v>
      </c>
      <c r="D29" s="10">
        <v>3.4478535272726099</v>
      </c>
      <c r="E29" s="10">
        <v>-5.0344173174126698</v>
      </c>
      <c r="F29" s="4">
        <v>0.42221246404583401</v>
      </c>
      <c r="G29" s="10">
        <v>5.4109310036399396</v>
      </c>
      <c r="H29" s="10">
        <v>1.72171525756039</v>
      </c>
      <c r="I29" s="10">
        <v>-0.94538296100675701</v>
      </c>
      <c r="J29" s="10">
        <v>2.2717667437998501</v>
      </c>
      <c r="K29" s="10"/>
    </row>
    <row r="30" spans="2:11" ht="15" customHeight="1" x14ac:dyDescent="0.2">
      <c r="B30" s="16" t="s">
        <v>17</v>
      </c>
      <c r="C30" s="10">
        <v>146</v>
      </c>
      <c r="D30" s="10">
        <v>147.63329999999999</v>
      </c>
      <c r="E30" s="10">
        <v>147.86670000000001</v>
      </c>
      <c r="F30" s="4">
        <v>149.66669999999999</v>
      </c>
      <c r="G30" s="10">
        <v>148.26</v>
      </c>
      <c r="H30" s="10">
        <v>148.6354</v>
      </c>
      <c r="I30" s="10">
        <v>148.75020000000001</v>
      </c>
      <c r="J30" s="10">
        <v>148.9478</v>
      </c>
      <c r="K30" s="10"/>
    </row>
    <row r="31" spans="2:11" x14ac:dyDescent="0.2">
      <c r="B31" s="16" t="s">
        <v>6</v>
      </c>
      <c r="C31" s="10">
        <v>-0.99838072944422596</v>
      </c>
      <c r="D31" s="10">
        <v>4.5504452988201596</v>
      </c>
      <c r="E31" s="10">
        <v>0.63387886643222402</v>
      </c>
      <c r="F31" s="4">
        <v>4.9588852270011801</v>
      </c>
      <c r="G31" s="10">
        <v>-3.7068816474351598</v>
      </c>
      <c r="H31" s="10">
        <v>1.0166685527255499</v>
      </c>
      <c r="I31" s="10">
        <v>0.30930200704399802</v>
      </c>
      <c r="J31" s="10">
        <v>0.53242035852776304</v>
      </c>
      <c r="K31" s="10"/>
    </row>
    <row r="32" spans="2:11" ht="15" customHeight="1" x14ac:dyDescent="0.2">
      <c r="B32" s="16" t="s">
        <v>18</v>
      </c>
      <c r="C32" s="10">
        <v>409.16669999999999</v>
      </c>
      <c r="D32" s="10">
        <v>408.2</v>
      </c>
      <c r="E32" s="10">
        <v>414.4</v>
      </c>
      <c r="F32" s="4">
        <v>411.76670000000001</v>
      </c>
      <c r="G32" s="10">
        <v>412.98500000000001</v>
      </c>
      <c r="H32" s="10">
        <v>413.73200000000003</v>
      </c>
      <c r="I32" s="10">
        <v>414.25540000000001</v>
      </c>
      <c r="J32" s="10">
        <v>414.5127</v>
      </c>
      <c r="K32" s="10"/>
    </row>
    <row r="33" spans="2:11" x14ac:dyDescent="0.2">
      <c r="B33" s="16" t="s">
        <v>6</v>
      </c>
      <c r="C33" s="10">
        <v>4.1792035586875</v>
      </c>
      <c r="D33" s="10">
        <v>-0.94169881855372595</v>
      </c>
      <c r="E33" s="10">
        <v>6.2152768491592498</v>
      </c>
      <c r="F33" s="4">
        <v>-2.51767012640435</v>
      </c>
      <c r="G33" s="10">
        <v>1.1887484589867701</v>
      </c>
      <c r="H33" s="10">
        <v>0.72547834496758901</v>
      </c>
      <c r="I33" s="10">
        <v>0.50698910839292999</v>
      </c>
      <c r="J33" s="10">
        <v>0.24867733131341799</v>
      </c>
      <c r="K33" s="10"/>
    </row>
    <row r="34" spans="2:11" ht="15" customHeight="1" x14ac:dyDescent="0.2">
      <c r="B34" s="16" t="s">
        <v>19</v>
      </c>
      <c r="C34" s="10">
        <v>31.466670000000001</v>
      </c>
      <c r="D34" s="10">
        <v>31.533329999999999</v>
      </c>
      <c r="E34" s="10">
        <v>31.4</v>
      </c>
      <c r="F34" s="4">
        <v>31.3</v>
      </c>
      <c r="G34" s="10">
        <v>31.385359999999999</v>
      </c>
      <c r="H34" s="10">
        <v>31.437339999999999</v>
      </c>
      <c r="I34" s="10">
        <v>31.431819999999998</v>
      </c>
      <c r="J34" s="10">
        <v>31.36946</v>
      </c>
      <c r="K34" s="10"/>
    </row>
    <row r="35" spans="2:11" x14ac:dyDescent="0.2">
      <c r="B35" s="17" t="s">
        <v>6</v>
      </c>
      <c r="C35" s="10">
        <v>7.0770612871675596</v>
      </c>
      <c r="D35" s="10">
        <v>0.85006924883621604</v>
      </c>
      <c r="E35" s="10">
        <v>-1.68059329439542</v>
      </c>
      <c r="F35" s="4">
        <v>-1.2678128207138799</v>
      </c>
      <c r="G35" s="10">
        <v>1.09533316821</v>
      </c>
      <c r="H35" s="10">
        <v>0.66412206806543095</v>
      </c>
      <c r="I35" s="10">
        <v>-7.0216453513160998E-2</v>
      </c>
      <c r="J35" s="10">
        <v>-0.79123212276597199</v>
      </c>
      <c r="K35" s="10"/>
    </row>
    <row r="36" spans="2:11" ht="15" customHeight="1" x14ac:dyDescent="0.2">
      <c r="B36" s="16" t="s">
        <v>20</v>
      </c>
      <c r="C36" s="10">
        <v>377.7</v>
      </c>
      <c r="D36" s="10">
        <v>376.66669999999999</v>
      </c>
      <c r="E36" s="10">
        <v>383</v>
      </c>
      <c r="F36" s="4">
        <v>380.4667</v>
      </c>
      <c r="G36" s="10">
        <v>381.59969999999998</v>
      </c>
      <c r="H36" s="10">
        <v>382.29469999999998</v>
      </c>
      <c r="I36" s="10">
        <v>382.8236</v>
      </c>
      <c r="J36" s="10">
        <v>383.14330000000001</v>
      </c>
      <c r="K36" s="10"/>
    </row>
    <row r="37" spans="2:11" x14ac:dyDescent="0.2">
      <c r="B37" s="18" t="s">
        <v>6</v>
      </c>
      <c r="C37" s="6">
        <v>3.9421619998158</v>
      </c>
      <c r="D37" s="6">
        <v>-1.0898251766095099</v>
      </c>
      <c r="E37" s="6">
        <v>6.8971648939797499</v>
      </c>
      <c r="F37" s="7">
        <v>-2.6196098271863302</v>
      </c>
      <c r="G37" s="6">
        <v>1.19650001714697</v>
      </c>
      <c r="H37" s="6">
        <v>0.73050475781442004</v>
      </c>
      <c r="I37" s="6">
        <v>0.55454454651877605</v>
      </c>
      <c r="J37" s="6">
        <v>0.33446287035450101</v>
      </c>
      <c r="K37" s="10"/>
    </row>
    <row r="38" spans="2:11" x14ac:dyDescent="0.2">
      <c r="B38" s="70"/>
      <c r="C38" s="10"/>
      <c r="D38" s="10"/>
      <c r="E38" s="10"/>
      <c r="F38" s="10"/>
      <c r="G38" s="10"/>
      <c r="H38" s="10"/>
      <c r="I38" s="10"/>
      <c r="J38" s="10"/>
    </row>
    <row r="39" spans="2:11" x14ac:dyDescent="0.2">
      <c r="B39" s="131" t="s">
        <v>29</v>
      </c>
      <c r="C39" s="132"/>
      <c r="D39" s="132"/>
      <c r="E39" s="132"/>
      <c r="F39" s="132"/>
      <c r="G39" s="132"/>
      <c r="H39" s="132"/>
      <c r="I39" s="132"/>
      <c r="J39" s="132"/>
    </row>
    <row r="40" spans="2:11" x14ac:dyDescent="0.2">
      <c r="B40" s="11"/>
      <c r="C40" s="128" t="s">
        <v>3</v>
      </c>
      <c r="D40" s="128"/>
      <c r="E40" s="128"/>
      <c r="F40" s="129"/>
      <c r="G40" s="130" t="s">
        <v>4</v>
      </c>
      <c r="H40" s="128"/>
      <c r="I40" s="128"/>
      <c r="J40" s="128"/>
    </row>
    <row r="41" spans="2:11" ht="12.75" customHeight="1" x14ac:dyDescent="0.2">
      <c r="B41" s="1"/>
      <c r="C41" s="13" t="s">
        <v>69</v>
      </c>
      <c r="D41" s="13" t="s">
        <v>70</v>
      </c>
      <c r="E41" s="13" t="s">
        <v>71</v>
      </c>
      <c r="F41" s="27" t="s">
        <v>73</v>
      </c>
      <c r="G41" s="13" t="s">
        <v>76</v>
      </c>
      <c r="H41" s="13" t="s">
        <v>78</v>
      </c>
      <c r="I41" s="13" t="s">
        <v>79</v>
      </c>
      <c r="J41" s="13" t="s">
        <v>83</v>
      </c>
    </row>
    <row r="42" spans="2:11" x14ac:dyDescent="0.2">
      <c r="B42" s="70" t="s">
        <v>22</v>
      </c>
      <c r="C42" s="14">
        <v>3143.8969999999999</v>
      </c>
      <c r="D42" s="14">
        <v>3140.1129999999998</v>
      </c>
      <c r="E42" s="14">
        <v>3145.3310000000001</v>
      </c>
      <c r="F42" s="19">
        <v>3147.7280000000001</v>
      </c>
      <c r="G42" s="10">
        <v>3168.1619999999998</v>
      </c>
      <c r="H42" s="14">
        <v>3167.8560000000002</v>
      </c>
      <c r="I42" s="14">
        <v>3166.0010000000002</v>
      </c>
      <c r="J42" s="14">
        <v>3166.5520000000001</v>
      </c>
    </row>
    <row r="43" spans="2:11" x14ac:dyDescent="0.2">
      <c r="B43" s="17" t="s">
        <v>6</v>
      </c>
      <c r="C43" s="10">
        <v>-0.83835514608033801</v>
      </c>
      <c r="D43" s="10">
        <v>-0.480572211673857</v>
      </c>
      <c r="E43" s="10">
        <v>0.66634808690029201</v>
      </c>
      <c r="F43" s="4">
        <v>0.30518142072044602</v>
      </c>
      <c r="G43" s="10">
        <v>2.6220611930384199</v>
      </c>
      <c r="H43" s="10">
        <v>-3.8628791064831899E-2</v>
      </c>
      <c r="I43" s="10">
        <v>-0.23402216372321299</v>
      </c>
      <c r="J43" s="10">
        <v>6.9632809077013705E-2</v>
      </c>
    </row>
    <row r="44" spans="2:11" x14ac:dyDescent="0.2">
      <c r="B44" s="70" t="s">
        <v>23</v>
      </c>
      <c r="C44" s="14">
        <v>3047.5810000000001</v>
      </c>
      <c r="D44" s="14">
        <v>3048.1</v>
      </c>
      <c r="E44" s="14">
        <v>3053.8119999999999</v>
      </c>
      <c r="F44" s="15">
        <v>3054.5050000000001</v>
      </c>
      <c r="G44" s="14">
        <v>3072.5070000000001</v>
      </c>
      <c r="H44" s="14">
        <v>3070.6770000000001</v>
      </c>
      <c r="I44" s="14">
        <v>3068.136</v>
      </c>
      <c r="J44" s="14">
        <v>3066.2640000000001</v>
      </c>
    </row>
    <row r="45" spans="2:11" x14ac:dyDescent="0.2">
      <c r="B45" s="17" t="s">
        <v>6</v>
      </c>
      <c r="C45" s="10">
        <v>0.415040946754685</v>
      </c>
      <c r="D45" s="10">
        <v>6.8137003456159001E-2</v>
      </c>
      <c r="E45" s="10">
        <v>0.75169136293558003</v>
      </c>
      <c r="F45" s="4">
        <v>9.0802698908087898E-2</v>
      </c>
      <c r="G45" s="10">
        <v>2.3783586302458</v>
      </c>
      <c r="H45" s="10">
        <v>-0.23802916821176101</v>
      </c>
      <c r="I45" s="10">
        <v>-0.33059129371498802</v>
      </c>
      <c r="J45" s="10">
        <v>-0.24383370447789099</v>
      </c>
    </row>
    <row r="46" spans="2:11" x14ac:dyDescent="0.2">
      <c r="B46" s="71" t="s">
        <v>24</v>
      </c>
      <c r="C46" s="6">
        <v>3.0666669999999998</v>
      </c>
      <c r="D46" s="6">
        <v>2.9</v>
      </c>
      <c r="E46" s="6">
        <v>2.9333330000000002</v>
      </c>
      <c r="F46" s="7">
        <v>2.9616030000000002</v>
      </c>
      <c r="G46" s="6">
        <v>3.01925</v>
      </c>
      <c r="H46" s="6">
        <v>3.067669</v>
      </c>
      <c r="I46" s="6">
        <v>3.0911050000000002</v>
      </c>
      <c r="J46" s="6">
        <v>3.1671200000000002</v>
      </c>
    </row>
    <row r="48" spans="2:11" x14ac:dyDescent="0.2">
      <c r="B48" s="3" t="s">
        <v>25</v>
      </c>
      <c r="G48" s="10"/>
    </row>
  </sheetData>
  <mergeCells count="8">
    <mergeCell ref="B2:J2"/>
    <mergeCell ref="C6:F6"/>
    <mergeCell ref="G6:J6"/>
    <mergeCell ref="B39:J39"/>
    <mergeCell ref="C40:F40"/>
    <mergeCell ref="G40:J40"/>
    <mergeCell ref="B5:J5"/>
    <mergeCell ref="B4:J4"/>
  </mergeCells>
  <phoneticPr fontId="11" type="noConversion"/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Roman,Regular"November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DD83-88BC-4475-9403-532EF90601AC}">
  <sheetPr>
    <tabColor theme="3" tint="0.79998168889431442"/>
    <pageSetUpPr fitToPage="1"/>
  </sheetPr>
  <dimension ref="B1:J48"/>
  <sheetViews>
    <sheetView showGridLines="0" topLeftCell="A91" zoomScale="90" zoomScaleNormal="90" zoomScaleSheetLayoutView="80" zoomScalePageLayoutView="50" workbookViewId="0">
      <selection activeCell="C41" sqref="C41:J46"/>
    </sheetView>
  </sheetViews>
  <sheetFormatPr defaultColWidth="9.140625" defaultRowHeight="12.75" x14ac:dyDescent="0.2"/>
  <cols>
    <col min="1" max="1" width="9.140625" style="8"/>
    <col min="2" max="2" width="28.7109375" style="8" customWidth="1"/>
    <col min="3" max="10" width="9.140625" style="8" customWidth="1"/>
    <col min="11" max="16384" width="9.140625" style="8"/>
  </cols>
  <sheetData>
    <row r="1" spans="2:10" x14ac:dyDescent="0.2">
      <c r="B1" s="3"/>
      <c r="C1" s="3"/>
      <c r="D1" s="3"/>
      <c r="E1" s="3"/>
      <c r="F1" s="3"/>
      <c r="G1" s="3"/>
      <c r="H1" s="3"/>
      <c r="I1" s="3"/>
      <c r="J1" s="3"/>
    </row>
    <row r="2" spans="2:10" x14ac:dyDescent="0.2">
      <c r="B2" s="137" t="s">
        <v>26</v>
      </c>
      <c r="C2" s="137"/>
      <c r="D2" s="137"/>
      <c r="E2" s="137"/>
      <c r="F2" s="137"/>
      <c r="G2" s="137"/>
      <c r="H2" s="137"/>
      <c r="I2" s="137"/>
      <c r="J2" s="137"/>
    </row>
    <row r="3" spans="2:10" x14ac:dyDescent="0.2">
      <c r="B3" s="29"/>
      <c r="C3" s="29"/>
      <c r="D3" s="29"/>
      <c r="E3" s="29"/>
      <c r="F3" s="29"/>
      <c r="G3" s="29"/>
      <c r="H3" s="29"/>
      <c r="I3" s="29"/>
      <c r="J3" s="29"/>
    </row>
    <row r="4" spans="2:10" x14ac:dyDescent="0.2">
      <c r="B4" s="137" t="s">
        <v>30</v>
      </c>
      <c r="C4" s="137"/>
      <c r="D4" s="137"/>
      <c r="E4" s="137"/>
      <c r="F4" s="137"/>
      <c r="G4" s="137"/>
      <c r="H4" s="137"/>
      <c r="I4" s="137"/>
      <c r="J4" s="137"/>
    </row>
    <row r="5" spans="2:10" x14ac:dyDescent="0.2">
      <c r="B5" s="138" t="s">
        <v>31</v>
      </c>
      <c r="C5" s="138"/>
      <c r="D5" s="138"/>
      <c r="E5" s="138"/>
      <c r="F5" s="138"/>
      <c r="G5" s="138"/>
      <c r="H5" s="138"/>
      <c r="I5" s="138"/>
      <c r="J5" s="138"/>
    </row>
    <row r="6" spans="2:10" x14ac:dyDescent="0.2">
      <c r="B6" s="11"/>
      <c r="C6" s="139" t="s">
        <v>3</v>
      </c>
      <c r="D6" s="139"/>
      <c r="E6" s="139"/>
      <c r="F6" s="140"/>
      <c r="G6" s="139" t="s">
        <v>4</v>
      </c>
      <c r="H6" s="139"/>
      <c r="I6" s="139"/>
      <c r="J6" s="139"/>
    </row>
    <row r="7" spans="2:10" x14ac:dyDescent="0.2">
      <c r="B7" s="1"/>
      <c r="C7" s="13" t="s">
        <v>69</v>
      </c>
      <c r="D7" s="13" t="s">
        <v>70</v>
      </c>
      <c r="E7" s="13" t="s">
        <v>71</v>
      </c>
      <c r="F7" s="27" t="s">
        <v>73</v>
      </c>
      <c r="G7" s="13" t="s">
        <v>76</v>
      </c>
      <c r="H7" s="13" t="s">
        <v>78</v>
      </c>
      <c r="I7" s="13" t="s">
        <v>79</v>
      </c>
      <c r="J7" s="13" t="s">
        <v>83</v>
      </c>
    </row>
    <row r="8" spans="2:10" ht="15" customHeight="1" x14ac:dyDescent="0.2">
      <c r="B8" s="16" t="s">
        <v>5</v>
      </c>
      <c r="C8" s="76">
        <v>3032.7330000000002</v>
      </c>
      <c r="D8" s="76">
        <v>3039.7</v>
      </c>
      <c r="E8" s="76">
        <v>3042.3</v>
      </c>
      <c r="F8" s="77">
        <v>3042.8670000000002</v>
      </c>
      <c r="G8" s="75">
        <v>3048.1190000000001</v>
      </c>
      <c r="H8" s="75">
        <v>3051.8780000000002</v>
      </c>
      <c r="I8" s="75">
        <v>3052.5929999999998</v>
      </c>
      <c r="J8" s="75">
        <v>3053.97</v>
      </c>
    </row>
    <row r="9" spans="2:10" x14ac:dyDescent="0.2">
      <c r="B9" s="44" t="s">
        <v>6</v>
      </c>
      <c r="C9" s="76">
        <v>0.84570877531340305</v>
      </c>
      <c r="D9" s="76">
        <v>0.90849849601619603</v>
      </c>
      <c r="E9" s="76">
        <v>1.0126834451158599</v>
      </c>
      <c r="F9" s="77">
        <v>0.77610597751300803</v>
      </c>
      <c r="G9" s="75">
        <v>0.50733117620311796</v>
      </c>
      <c r="H9" s="75">
        <v>0.40063164128039103</v>
      </c>
      <c r="I9" s="75">
        <v>0.33832955329848802</v>
      </c>
      <c r="J9" s="75">
        <v>0.36488614191811902</v>
      </c>
    </row>
    <row r="10" spans="2:10" ht="15" customHeight="1" x14ac:dyDescent="0.2">
      <c r="B10" s="53" t="s">
        <v>7</v>
      </c>
      <c r="C10" s="76">
        <v>2623.567</v>
      </c>
      <c r="D10" s="76">
        <v>2631.5</v>
      </c>
      <c r="E10" s="76">
        <v>2627.9</v>
      </c>
      <c r="F10" s="77">
        <v>2631.1</v>
      </c>
      <c r="G10" s="75">
        <v>2635.134</v>
      </c>
      <c r="H10" s="75">
        <v>2638.1460000000002</v>
      </c>
      <c r="I10" s="75">
        <v>2638.3380000000002</v>
      </c>
      <c r="J10" s="75">
        <v>2639.4569999999999</v>
      </c>
    </row>
    <row r="11" spans="2:10" x14ac:dyDescent="0.2">
      <c r="B11" s="53" t="s">
        <v>6</v>
      </c>
      <c r="C11" s="76">
        <v>0.66251007174922205</v>
      </c>
      <c r="D11" s="76">
        <v>0.87399854333576299</v>
      </c>
      <c r="E11" s="76">
        <v>0.71156115375079398</v>
      </c>
      <c r="F11" s="77">
        <v>0.63749960316443699</v>
      </c>
      <c r="G11" s="75">
        <v>0.44088830207118501</v>
      </c>
      <c r="H11" s="75">
        <v>0.252555576667301</v>
      </c>
      <c r="I11" s="75">
        <v>0.39719928459986897</v>
      </c>
      <c r="J11" s="75">
        <v>0.31762380753297398</v>
      </c>
    </row>
    <row r="12" spans="2:10" ht="15" customHeight="1" x14ac:dyDescent="0.2">
      <c r="B12" s="44" t="s">
        <v>8</v>
      </c>
      <c r="C12" s="76">
        <v>4.0999999999999996</v>
      </c>
      <c r="D12" s="76">
        <v>4.0333329999999998</v>
      </c>
      <c r="E12" s="76">
        <v>4</v>
      </c>
      <c r="F12" s="77">
        <v>4.0999999999999996</v>
      </c>
      <c r="G12" s="75">
        <v>4.0045400000000004</v>
      </c>
      <c r="H12" s="75">
        <v>4.0153660000000002</v>
      </c>
      <c r="I12" s="75">
        <v>4.0390620000000004</v>
      </c>
      <c r="J12" s="75">
        <v>4.0678369999999999</v>
      </c>
    </row>
    <row r="13" spans="2:10" x14ac:dyDescent="0.2">
      <c r="B13" s="44" t="s">
        <v>6</v>
      </c>
      <c r="C13" s="76">
        <v>7.8947368421052602</v>
      </c>
      <c r="D13" s="76">
        <v>3.41879487179486</v>
      </c>
      <c r="E13" s="76">
        <v>0.84032766047665797</v>
      </c>
      <c r="F13" s="77">
        <v>1.6529009630496601</v>
      </c>
      <c r="G13" s="75">
        <v>-2.32829268292681</v>
      </c>
      <c r="H13" s="75">
        <v>-0.44546284673245801</v>
      </c>
      <c r="I13" s="75">
        <v>0.97655000000000902</v>
      </c>
      <c r="J13" s="75">
        <v>-0.78446341463414004</v>
      </c>
    </row>
    <row r="14" spans="2:10" ht="15" customHeight="1" x14ac:dyDescent="0.2">
      <c r="B14" s="44" t="s">
        <v>9</v>
      </c>
      <c r="C14" s="76">
        <v>141.16669999999999</v>
      </c>
      <c r="D14" s="76">
        <v>140.5333</v>
      </c>
      <c r="E14" s="76">
        <v>141.1</v>
      </c>
      <c r="F14" s="77">
        <v>141.69999999999999</v>
      </c>
      <c r="G14" s="75">
        <v>141.75200000000001</v>
      </c>
      <c r="H14" s="75">
        <v>141.94030000000001</v>
      </c>
      <c r="I14" s="75">
        <v>142.2801</v>
      </c>
      <c r="J14" s="75">
        <v>142.54859999999999</v>
      </c>
    </row>
    <row r="15" spans="2:10" x14ac:dyDescent="0.2">
      <c r="B15" s="44" t="s">
        <v>6</v>
      </c>
      <c r="C15" s="76">
        <v>3.64662261380324</v>
      </c>
      <c r="D15" s="76">
        <v>2.9547985347985399</v>
      </c>
      <c r="E15" s="76">
        <v>3.24387725759092</v>
      </c>
      <c r="F15" s="77">
        <v>3.2548222625266399</v>
      </c>
      <c r="G15" s="75">
        <v>0.414616194895844</v>
      </c>
      <c r="H15" s="75">
        <v>1.0011861957272801</v>
      </c>
      <c r="I15" s="75">
        <v>0.83635719347980797</v>
      </c>
      <c r="J15" s="75">
        <v>0.59887085391672201</v>
      </c>
    </row>
    <row r="16" spans="2:10" ht="15" customHeight="1" x14ac:dyDescent="0.2">
      <c r="B16" s="53" t="s">
        <v>10</v>
      </c>
      <c r="C16" s="76">
        <v>480.1</v>
      </c>
      <c r="D16" s="76">
        <v>481.63330000000002</v>
      </c>
      <c r="E16" s="76">
        <v>482.73329999999999</v>
      </c>
      <c r="F16" s="77">
        <v>481.66669999999999</v>
      </c>
      <c r="G16" s="75">
        <v>479.22340000000003</v>
      </c>
      <c r="H16" s="75">
        <v>478.75290000000001</v>
      </c>
      <c r="I16" s="75">
        <v>479.38560000000001</v>
      </c>
      <c r="J16" s="75">
        <v>477.05739999999997</v>
      </c>
    </row>
    <row r="17" spans="2:10" x14ac:dyDescent="0.2">
      <c r="B17" s="53" t="s">
        <v>6</v>
      </c>
      <c r="C17" s="76">
        <v>-0.35284350352843202</v>
      </c>
      <c r="D17" s="76">
        <v>0.55674016586122399</v>
      </c>
      <c r="E17" s="76">
        <v>1.21610296450258</v>
      </c>
      <c r="F17" s="77">
        <v>0.44489089704511298</v>
      </c>
      <c r="G17" s="75">
        <v>-0.18258696104977901</v>
      </c>
      <c r="H17" s="75">
        <v>-0.59804834923167205</v>
      </c>
      <c r="I17" s="75">
        <v>-0.693488516329821</v>
      </c>
      <c r="J17" s="75">
        <v>-0.95694803066104195</v>
      </c>
    </row>
    <row r="18" spans="2:10" ht="15" customHeight="1" x14ac:dyDescent="0.2">
      <c r="B18" s="53" t="s">
        <v>11</v>
      </c>
      <c r="C18" s="76">
        <v>554.06669999999997</v>
      </c>
      <c r="D18" s="76">
        <v>553.4</v>
      </c>
      <c r="E18" s="76">
        <v>553.63329999999996</v>
      </c>
      <c r="F18" s="77">
        <v>557.86670000000004</v>
      </c>
      <c r="G18" s="75">
        <v>559.18269999999995</v>
      </c>
      <c r="H18" s="75">
        <v>559.69299999999998</v>
      </c>
      <c r="I18" s="75">
        <v>558.81550000000004</v>
      </c>
      <c r="J18" s="75">
        <v>558.57029999999997</v>
      </c>
    </row>
    <row r="19" spans="2:10" x14ac:dyDescent="0.2">
      <c r="B19" s="53" t="s">
        <v>6</v>
      </c>
      <c r="C19" s="76">
        <v>-1.8045111696540699E-2</v>
      </c>
      <c r="D19" s="76">
        <v>-0.15035184641558599</v>
      </c>
      <c r="E19" s="76">
        <v>-8.4226673885590103E-2</v>
      </c>
      <c r="F19" s="77">
        <v>0.84358279103398104</v>
      </c>
      <c r="G19" s="75">
        <v>0.92335453475185203</v>
      </c>
      <c r="H19" s="75">
        <v>1.1371521503433299</v>
      </c>
      <c r="I19" s="75">
        <v>0.936034736349866</v>
      </c>
      <c r="J19" s="75">
        <v>0.12612331942378699</v>
      </c>
    </row>
    <row r="20" spans="2:10" ht="15" customHeight="1" x14ac:dyDescent="0.2">
      <c r="B20" s="53" t="s">
        <v>12</v>
      </c>
      <c r="C20" s="76">
        <v>47.833329999999997</v>
      </c>
      <c r="D20" s="76">
        <v>47.133330000000001</v>
      </c>
      <c r="E20" s="76">
        <v>46.433329999999998</v>
      </c>
      <c r="F20" s="77">
        <v>47.066670000000002</v>
      </c>
      <c r="G20" s="75">
        <v>46.625749999999996</v>
      </c>
      <c r="H20" s="75">
        <v>46.504449999999999</v>
      </c>
      <c r="I20" s="75">
        <v>46.503920000000001</v>
      </c>
      <c r="J20" s="75">
        <v>46.778959999999998</v>
      </c>
    </row>
    <row r="21" spans="2:10" x14ac:dyDescent="0.2">
      <c r="B21" s="53" t="s">
        <v>6</v>
      </c>
      <c r="C21" s="76">
        <v>1.3418008474576</v>
      </c>
      <c r="D21" s="76">
        <v>-0.70226118663896298</v>
      </c>
      <c r="E21" s="76">
        <v>-2.1082222142109699</v>
      </c>
      <c r="F21" s="77">
        <v>-1.3966341757426</v>
      </c>
      <c r="G21" s="75">
        <v>-2.5245576672165599</v>
      </c>
      <c r="H21" s="75">
        <v>-1.33425752010308</v>
      </c>
      <c r="I21" s="75">
        <v>0.15202441866650701</v>
      </c>
      <c r="J21" s="75">
        <v>-0.61128182639648099</v>
      </c>
    </row>
    <row r="22" spans="2:10" ht="15" customHeight="1" x14ac:dyDescent="0.2">
      <c r="B22" s="53" t="s">
        <v>13</v>
      </c>
      <c r="C22" s="76">
        <v>159.5</v>
      </c>
      <c r="D22" s="76">
        <v>159.5</v>
      </c>
      <c r="E22" s="76">
        <v>160.0667</v>
      </c>
      <c r="F22" s="77">
        <v>156.69999999999999</v>
      </c>
      <c r="G22" s="75">
        <v>158.2191</v>
      </c>
      <c r="H22" s="75">
        <v>158.62</v>
      </c>
      <c r="I22" s="75">
        <v>158.9896</v>
      </c>
      <c r="J22" s="75">
        <v>159.33340000000001</v>
      </c>
    </row>
    <row r="23" spans="2:10" x14ac:dyDescent="0.2">
      <c r="B23" s="53" t="s">
        <v>6</v>
      </c>
      <c r="C23" s="76">
        <v>-4.1800701524818899E-2</v>
      </c>
      <c r="D23" s="76">
        <v>-0.12523481527864</v>
      </c>
      <c r="E23" s="76">
        <v>0.460292983324883</v>
      </c>
      <c r="F23" s="77">
        <v>-1.8580580672112601</v>
      </c>
      <c r="G23" s="75">
        <v>-0.80307210031348397</v>
      </c>
      <c r="H23" s="75">
        <v>-0.55172413793103103</v>
      </c>
      <c r="I23" s="75">
        <v>-0.672906981901921</v>
      </c>
      <c r="J23" s="75">
        <v>1.6805360561582701</v>
      </c>
    </row>
    <row r="24" spans="2:10" ht="15" customHeight="1" x14ac:dyDescent="0.2">
      <c r="B24" s="53" t="s">
        <v>14</v>
      </c>
      <c r="C24" s="76">
        <v>327</v>
      </c>
      <c r="D24" s="76">
        <v>329.36669999999998</v>
      </c>
      <c r="E24" s="76">
        <v>328.23329999999999</v>
      </c>
      <c r="F24" s="77">
        <v>327.5333</v>
      </c>
      <c r="G24" s="75">
        <v>327.14580000000001</v>
      </c>
      <c r="H24" s="75">
        <v>326.5077</v>
      </c>
      <c r="I24" s="75">
        <v>325.99259999999998</v>
      </c>
      <c r="J24" s="75">
        <v>325.47289999999998</v>
      </c>
    </row>
    <row r="25" spans="2:10" x14ac:dyDescent="0.2">
      <c r="B25" s="53" t="s">
        <v>6</v>
      </c>
      <c r="C25" s="76">
        <v>-1.0889292196007301</v>
      </c>
      <c r="D25" s="76">
        <v>-0.84295024155040998</v>
      </c>
      <c r="E25" s="76">
        <v>-0.94559893918126903</v>
      </c>
      <c r="F25" s="77">
        <v>-0.57674800938459703</v>
      </c>
      <c r="G25" s="75">
        <v>4.4587155963315903E-2</v>
      </c>
      <c r="H25" s="75">
        <v>-0.86802946381646595</v>
      </c>
      <c r="I25" s="75">
        <v>-0.68265468494512704</v>
      </c>
      <c r="J25" s="75">
        <v>-0.62906580796517897</v>
      </c>
    </row>
    <row r="26" spans="2:10" ht="15" customHeight="1" x14ac:dyDescent="0.2">
      <c r="B26" s="53" t="s">
        <v>15</v>
      </c>
      <c r="C26" s="76">
        <v>477.86669999999998</v>
      </c>
      <c r="D26" s="76">
        <v>479.9</v>
      </c>
      <c r="E26" s="76">
        <v>479.16669999999999</v>
      </c>
      <c r="F26" s="77">
        <v>479.83330000000001</v>
      </c>
      <c r="G26" s="75">
        <v>481.9751</v>
      </c>
      <c r="H26" s="75">
        <v>483.49630000000002</v>
      </c>
      <c r="I26" s="75">
        <v>484.28809999999999</v>
      </c>
      <c r="J26" s="75">
        <v>485.75779999999997</v>
      </c>
    </row>
    <row r="27" spans="2:10" x14ac:dyDescent="0.2">
      <c r="B27" s="53" t="s">
        <v>6</v>
      </c>
      <c r="C27" s="76">
        <v>2.1373609192532701</v>
      </c>
      <c r="D27" s="76">
        <v>2.5573516567425298</v>
      </c>
      <c r="E27" s="76">
        <v>1.6260233297985001</v>
      </c>
      <c r="F27" s="77">
        <v>1.25201519307871</v>
      </c>
      <c r="G27" s="75">
        <v>0.85973766324374201</v>
      </c>
      <c r="H27" s="75">
        <v>0.74938528860179998</v>
      </c>
      <c r="I27" s="75">
        <v>1.06881383869121</v>
      </c>
      <c r="J27" s="75">
        <v>1.2346996342271299</v>
      </c>
    </row>
    <row r="28" spans="2:10" ht="15" customHeight="1" x14ac:dyDescent="0.2">
      <c r="B28" s="53" t="s">
        <v>16</v>
      </c>
      <c r="C28" s="76">
        <v>285.93329999999997</v>
      </c>
      <c r="D28" s="76">
        <v>288.36669999999998</v>
      </c>
      <c r="E28" s="76">
        <v>284.66669999999999</v>
      </c>
      <c r="F28" s="77">
        <v>284.9667</v>
      </c>
      <c r="G28" s="75">
        <v>288.7457</v>
      </c>
      <c r="H28" s="75">
        <v>289.98059999999998</v>
      </c>
      <c r="I28" s="75">
        <v>289.2928</v>
      </c>
      <c r="J28" s="75">
        <v>290.92200000000003</v>
      </c>
    </row>
    <row r="29" spans="2:10" x14ac:dyDescent="0.2">
      <c r="B29" s="53" t="s">
        <v>6</v>
      </c>
      <c r="C29" s="76">
        <v>2.0461456102783599</v>
      </c>
      <c r="D29" s="76">
        <v>1.8963604240282499</v>
      </c>
      <c r="E29" s="76">
        <v>0.57710523814689096</v>
      </c>
      <c r="F29" s="77">
        <v>0.57649418546989994</v>
      </c>
      <c r="G29" s="75">
        <v>0.98358603212709195</v>
      </c>
      <c r="H29" s="75">
        <v>0.55966933768705196</v>
      </c>
      <c r="I29" s="75">
        <v>1.62509348652302</v>
      </c>
      <c r="J29" s="75">
        <v>2.0898231267021798</v>
      </c>
    </row>
    <row r="30" spans="2:10" ht="15" customHeight="1" x14ac:dyDescent="0.2">
      <c r="B30" s="53" t="s">
        <v>17</v>
      </c>
      <c r="C30" s="76">
        <v>146</v>
      </c>
      <c r="D30" s="76">
        <v>147.63329999999999</v>
      </c>
      <c r="E30" s="76">
        <v>147.86670000000001</v>
      </c>
      <c r="F30" s="77">
        <v>149.66669999999999</v>
      </c>
      <c r="G30" s="75">
        <v>148.26</v>
      </c>
      <c r="H30" s="75">
        <v>148.6354</v>
      </c>
      <c r="I30" s="75">
        <v>148.75020000000001</v>
      </c>
      <c r="J30" s="75">
        <v>148.9478</v>
      </c>
    </row>
    <row r="31" spans="2:10" x14ac:dyDescent="0.2">
      <c r="B31" s="53" t="s">
        <v>6</v>
      </c>
      <c r="C31" s="76">
        <v>0.75914423740510695</v>
      </c>
      <c r="D31" s="76">
        <v>1.93325706173923</v>
      </c>
      <c r="E31" s="76">
        <v>1.9770344827586299</v>
      </c>
      <c r="F31" s="77">
        <v>2.2546111922998802</v>
      </c>
      <c r="G31" s="75">
        <v>1.54794520547945</v>
      </c>
      <c r="H31" s="75">
        <v>0.67877640071718404</v>
      </c>
      <c r="I31" s="75">
        <v>0.59749761102398902</v>
      </c>
      <c r="J31" s="75">
        <v>-0.480333968745216</v>
      </c>
    </row>
    <row r="32" spans="2:10" ht="15" customHeight="1" x14ac:dyDescent="0.2">
      <c r="B32" s="53" t="s">
        <v>18</v>
      </c>
      <c r="C32" s="76">
        <v>409.16669999999999</v>
      </c>
      <c r="D32" s="76">
        <v>408.2</v>
      </c>
      <c r="E32" s="76">
        <v>414.4</v>
      </c>
      <c r="F32" s="77">
        <v>411.76670000000001</v>
      </c>
      <c r="G32" s="75">
        <v>412.98500000000001</v>
      </c>
      <c r="H32" s="75">
        <v>413.73200000000003</v>
      </c>
      <c r="I32" s="75">
        <v>414.25540000000001</v>
      </c>
      <c r="J32" s="75">
        <v>414.5127</v>
      </c>
    </row>
    <row r="33" spans="2:10" x14ac:dyDescent="0.2">
      <c r="B33" s="53" t="s">
        <v>6</v>
      </c>
      <c r="C33" s="76">
        <v>2.03658354114713</v>
      </c>
      <c r="D33" s="76">
        <v>1.1313982270541001</v>
      </c>
      <c r="E33" s="76">
        <v>2.96504033749871</v>
      </c>
      <c r="F33" s="77">
        <v>1.6707901234567799</v>
      </c>
      <c r="G33" s="75">
        <v>0.93318933334507403</v>
      </c>
      <c r="H33" s="75">
        <v>1.3552180303772801</v>
      </c>
      <c r="I33" s="75">
        <v>-3.48938223938111E-2</v>
      </c>
      <c r="J33" s="75">
        <v>0.66688248466910605</v>
      </c>
    </row>
    <row r="34" spans="2:10" ht="15" customHeight="1" x14ac:dyDescent="0.2">
      <c r="B34" s="53" t="s">
        <v>19</v>
      </c>
      <c r="C34" s="76">
        <v>31.466670000000001</v>
      </c>
      <c r="D34" s="76">
        <v>31.533329999999999</v>
      </c>
      <c r="E34" s="76">
        <v>31.4</v>
      </c>
      <c r="F34" s="77">
        <v>31.3</v>
      </c>
      <c r="G34" s="75">
        <v>31.385359999999999</v>
      </c>
      <c r="H34" s="75">
        <v>31.437339999999999</v>
      </c>
      <c r="I34" s="75">
        <v>31.431819999999998</v>
      </c>
      <c r="J34" s="75">
        <v>31.36946</v>
      </c>
    </row>
    <row r="35" spans="2:10" x14ac:dyDescent="0.2">
      <c r="B35" s="44" t="s">
        <v>6</v>
      </c>
      <c r="C35" s="76">
        <v>5.4748832932830496</v>
      </c>
      <c r="D35" s="76">
        <v>4.29989022049506</v>
      </c>
      <c r="E35" s="76">
        <v>2.7262701498069499</v>
      </c>
      <c r="F35" s="77">
        <v>1.18535573118057</v>
      </c>
      <c r="G35" s="75">
        <v>-0.25840039635589501</v>
      </c>
      <c r="H35" s="75">
        <v>-0.30440806600507903</v>
      </c>
      <c r="I35" s="75">
        <v>0.101337579617832</v>
      </c>
      <c r="J35" s="75">
        <v>0.22191693290733999</v>
      </c>
    </row>
    <row r="36" spans="2:10" ht="15" customHeight="1" x14ac:dyDescent="0.2">
      <c r="B36" s="53" t="s">
        <v>20</v>
      </c>
      <c r="C36" s="76">
        <v>377.7</v>
      </c>
      <c r="D36" s="76">
        <v>376.66669999999999</v>
      </c>
      <c r="E36" s="76">
        <v>383</v>
      </c>
      <c r="F36" s="77">
        <v>380.4667</v>
      </c>
      <c r="G36" s="75">
        <v>381.59969999999998</v>
      </c>
      <c r="H36" s="75">
        <v>382.29469999999998</v>
      </c>
      <c r="I36" s="75">
        <v>382.8236</v>
      </c>
      <c r="J36" s="75">
        <v>383.14330000000001</v>
      </c>
    </row>
    <row r="37" spans="2:10" x14ac:dyDescent="0.2">
      <c r="B37" s="56" t="s">
        <v>6</v>
      </c>
      <c r="C37" s="78">
        <v>1.7602063978261</v>
      </c>
      <c r="D37" s="78">
        <v>0.87485270487412903</v>
      </c>
      <c r="E37" s="78">
        <v>2.9846732992740099</v>
      </c>
      <c r="F37" s="79">
        <v>1.7109248163496</v>
      </c>
      <c r="G37" s="78">
        <v>1.0324861000794201</v>
      </c>
      <c r="H37" s="78">
        <v>1.4941591598089199</v>
      </c>
      <c r="I37" s="78">
        <v>-4.60574412532666E-2</v>
      </c>
      <c r="J37" s="78">
        <v>0.70350440656172797</v>
      </c>
    </row>
    <row r="38" spans="2:10" x14ac:dyDescent="0.2">
      <c r="B38" s="58"/>
      <c r="C38" s="53"/>
      <c r="D38" s="53"/>
      <c r="E38" s="53"/>
      <c r="F38" s="53"/>
      <c r="G38" s="53"/>
      <c r="H38" s="53"/>
      <c r="I38" s="53"/>
      <c r="J38" s="53"/>
    </row>
    <row r="39" spans="2:10" x14ac:dyDescent="0.2">
      <c r="B39" s="141" t="s">
        <v>32</v>
      </c>
      <c r="C39" s="142"/>
      <c r="D39" s="142"/>
      <c r="E39" s="142"/>
      <c r="F39" s="142"/>
      <c r="G39" s="142"/>
      <c r="H39" s="142"/>
      <c r="I39" s="142"/>
      <c r="J39" s="142"/>
    </row>
    <row r="40" spans="2:10" x14ac:dyDescent="0.2">
      <c r="B40" s="42"/>
      <c r="C40" s="134" t="s">
        <v>3</v>
      </c>
      <c r="D40" s="134"/>
      <c r="E40" s="134"/>
      <c r="F40" s="135"/>
      <c r="G40" s="136" t="s">
        <v>4</v>
      </c>
      <c r="H40" s="134"/>
      <c r="I40" s="134"/>
      <c r="J40" s="134"/>
    </row>
    <row r="41" spans="2:10" ht="12.75" customHeight="1" x14ac:dyDescent="0.2">
      <c r="B41" s="43"/>
      <c r="C41" s="13" t="s">
        <v>69</v>
      </c>
      <c r="D41" s="13" t="s">
        <v>70</v>
      </c>
      <c r="E41" s="13" t="s">
        <v>71</v>
      </c>
      <c r="F41" s="27" t="s">
        <v>73</v>
      </c>
      <c r="G41" s="13" t="s">
        <v>76</v>
      </c>
      <c r="H41" s="13" t="s">
        <v>78</v>
      </c>
      <c r="I41" s="13" t="s">
        <v>79</v>
      </c>
      <c r="J41" s="13" t="s">
        <v>83</v>
      </c>
    </row>
    <row r="42" spans="2:10" x14ac:dyDescent="0.2">
      <c r="B42" s="58" t="s">
        <v>22</v>
      </c>
      <c r="C42" s="54">
        <v>3143.8969999999999</v>
      </c>
      <c r="D42" s="54">
        <v>3140.1129999999998</v>
      </c>
      <c r="E42" s="54">
        <v>3145.3310000000001</v>
      </c>
      <c r="F42" s="59">
        <v>3147.7280000000001</v>
      </c>
      <c r="G42" s="53">
        <v>3168.1619999999998</v>
      </c>
      <c r="H42" s="54">
        <v>3167.8560000000002</v>
      </c>
      <c r="I42" s="54">
        <v>3166.0010000000002</v>
      </c>
      <c r="J42" s="54">
        <v>3166.5520000000001</v>
      </c>
    </row>
    <row r="43" spans="2:10" x14ac:dyDescent="0.2">
      <c r="B43" s="44" t="s">
        <v>6</v>
      </c>
      <c r="C43" s="53">
        <v>1.1497473908204701</v>
      </c>
      <c r="D43" s="53">
        <v>0.30781251547287097</v>
      </c>
      <c r="E43" s="53">
        <v>1.19556559632805E-2</v>
      </c>
      <c r="F43" s="45">
        <v>-8.8652003906664001E-2</v>
      </c>
      <c r="G43" s="53">
        <v>0.77181281702294302</v>
      </c>
      <c r="H43" s="53">
        <v>0.88350323698542699</v>
      </c>
      <c r="I43" s="53">
        <v>0.65716454007542702</v>
      </c>
      <c r="J43" s="53">
        <v>0.598018634392816</v>
      </c>
    </row>
    <row r="44" spans="2:10" x14ac:dyDescent="0.2">
      <c r="B44" s="58" t="s">
        <v>23</v>
      </c>
      <c r="C44" s="54">
        <v>3047.5810000000001</v>
      </c>
      <c r="D44" s="54">
        <v>3048.1</v>
      </c>
      <c r="E44" s="54">
        <v>3053.8119999999999</v>
      </c>
      <c r="F44" s="55">
        <v>3054.5050000000001</v>
      </c>
      <c r="G44" s="54">
        <v>3072.5070000000001</v>
      </c>
      <c r="H44" s="54">
        <v>3070.6770000000001</v>
      </c>
      <c r="I44" s="54">
        <v>3068.136</v>
      </c>
      <c r="J44" s="54">
        <v>3066.2640000000001</v>
      </c>
    </row>
    <row r="45" spans="2:10" x14ac:dyDescent="0.2">
      <c r="B45" s="44" t="s">
        <v>6</v>
      </c>
      <c r="C45" s="53">
        <v>0.70190418191748905</v>
      </c>
      <c r="D45" s="53">
        <v>0.23680497116149701</v>
      </c>
      <c r="E45" s="53">
        <v>0.38143348515289299</v>
      </c>
      <c r="F45" s="45">
        <v>0.33103109386429802</v>
      </c>
      <c r="G45" s="53">
        <v>0.81789458590271202</v>
      </c>
      <c r="H45" s="53">
        <v>0.74069092221384902</v>
      </c>
      <c r="I45" s="53">
        <v>0.46905310477527401</v>
      </c>
      <c r="J45" s="53">
        <v>0.38497236049703698</v>
      </c>
    </row>
    <row r="46" spans="2:10" x14ac:dyDescent="0.2">
      <c r="B46" s="60" t="s">
        <v>24</v>
      </c>
      <c r="C46" s="56">
        <v>3.0666669999999998</v>
      </c>
      <c r="D46" s="56">
        <v>2.9</v>
      </c>
      <c r="E46" s="56">
        <v>2.9333330000000002</v>
      </c>
      <c r="F46" s="57">
        <v>2.9616030000000002</v>
      </c>
      <c r="G46" s="56">
        <v>3.01925</v>
      </c>
      <c r="H46" s="56">
        <v>3.067669</v>
      </c>
      <c r="I46" s="56">
        <v>3.0911050000000002</v>
      </c>
      <c r="J46" s="56">
        <v>3.1671200000000002</v>
      </c>
    </row>
    <row r="47" spans="2:10" x14ac:dyDescent="0.2">
      <c r="B47" s="41"/>
      <c r="C47" s="41"/>
      <c r="D47" s="41"/>
      <c r="E47" s="41"/>
      <c r="F47" s="41"/>
      <c r="G47" s="41"/>
      <c r="H47" s="41"/>
      <c r="I47" s="41"/>
      <c r="J47" s="41"/>
    </row>
    <row r="48" spans="2:10" x14ac:dyDescent="0.2">
      <c r="B48" s="41" t="s">
        <v>25</v>
      </c>
      <c r="C48" s="41"/>
      <c r="D48" s="41"/>
      <c r="E48" s="41"/>
      <c r="F48" s="41"/>
      <c r="G48" s="53"/>
      <c r="H48" s="41"/>
      <c r="I48" s="41"/>
      <c r="J48" s="41"/>
    </row>
  </sheetData>
  <mergeCells count="8">
    <mergeCell ref="C40:F40"/>
    <mergeCell ref="G40:J40"/>
    <mergeCell ref="B2:J2"/>
    <mergeCell ref="B4:J4"/>
    <mergeCell ref="B5:J5"/>
    <mergeCell ref="C6:F6"/>
    <mergeCell ref="G6:J6"/>
    <mergeCell ref="B39:J39"/>
  </mergeCells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Roman,Regular"November  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  <pageSetUpPr fitToPage="1"/>
  </sheetPr>
  <dimension ref="B2:K51"/>
  <sheetViews>
    <sheetView showGridLines="0" topLeftCell="A7" zoomScale="90" zoomScaleNormal="90" zoomScaleSheetLayoutView="106" zoomScalePageLayoutView="79" workbookViewId="0">
      <selection activeCell="C35" sqref="C35:J49"/>
    </sheetView>
  </sheetViews>
  <sheetFormatPr defaultColWidth="9.140625" defaultRowHeight="12.75" x14ac:dyDescent="0.2"/>
  <cols>
    <col min="1" max="1" width="9.140625" style="41"/>
    <col min="2" max="2" width="40.42578125" style="41" customWidth="1"/>
    <col min="3" max="10" width="9.140625" style="41" customWidth="1"/>
    <col min="11" max="11" width="4.5703125" style="41" customWidth="1"/>
    <col min="12" max="16384" width="9.140625" style="41"/>
  </cols>
  <sheetData>
    <row r="2" spans="2:10" x14ac:dyDescent="0.2">
      <c r="B2" s="118" t="s">
        <v>33</v>
      </c>
      <c r="C2" s="118"/>
      <c r="D2" s="118"/>
      <c r="E2" s="118"/>
      <c r="F2" s="118"/>
      <c r="G2" s="118"/>
      <c r="H2" s="118"/>
      <c r="I2" s="118"/>
      <c r="J2" s="118"/>
    </row>
    <row r="3" spans="2:10" x14ac:dyDescent="0.2">
      <c r="B3" s="72"/>
      <c r="C3" s="73"/>
      <c r="D3" s="73"/>
      <c r="E3" s="73"/>
      <c r="F3" s="73"/>
      <c r="G3" s="73"/>
      <c r="H3" s="73"/>
      <c r="I3" s="73"/>
      <c r="J3" s="73"/>
    </row>
    <row r="4" spans="2:10" x14ac:dyDescent="0.2">
      <c r="B4" s="118" t="s">
        <v>34</v>
      </c>
      <c r="C4" s="118"/>
      <c r="D4" s="118"/>
      <c r="E4" s="118"/>
      <c r="F4" s="118"/>
      <c r="G4" s="118"/>
      <c r="H4" s="118"/>
      <c r="I4" s="118"/>
      <c r="J4" s="118"/>
    </row>
    <row r="5" spans="2:10" x14ac:dyDescent="0.2">
      <c r="B5" s="145" t="s">
        <v>35</v>
      </c>
      <c r="C5" s="145"/>
      <c r="D5" s="145"/>
      <c r="E5" s="145"/>
      <c r="F5" s="145"/>
      <c r="G5" s="145"/>
      <c r="H5" s="145"/>
      <c r="I5" s="145"/>
      <c r="J5" s="145"/>
    </row>
    <row r="6" spans="2:10" ht="12.75" customHeight="1" x14ac:dyDescent="0.2">
      <c r="B6" s="11"/>
      <c r="C6" s="143" t="s">
        <v>3</v>
      </c>
      <c r="D6" s="143"/>
      <c r="E6" s="143"/>
      <c r="F6" s="144"/>
      <c r="G6" s="148" t="s">
        <v>4</v>
      </c>
      <c r="H6" s="143"/>
      <c r="I6" s="143"/>
      <c r="J6" s="143"/>
    </row>
    <row r="7" spans="2:10" ht="12.75" customHeight="1" x14ac:dyDescent="0.2">
      <c r="B7" s="1"/>
      <c r="C7" s="80">
        <v>2020</v>
      </c>
      <c r="D7" s="80">
        <v>2021</v>
      </c>
      <c r="E7" s="80">
        <v>2022</v>
      </c>
      <c r="F7" s="81">
        <v>2023</v>
      </c>
      <c r="G7" s="80">
        <v>2024</v>
      </c>
      <c r="H7" s="80">
        <v>2025</v>
      </c>
      <c r="I7" s="80">
        <v>2026</v>
      </c>
      <c r="J7" s="80">
        <v>2027</v>
      </c>
    </row>
    <row r="8" spans="2:10" x14ac:dyDescent="0.2">
      <c r="B8" s="5"/>
      <c r="C8" s="5"/>
      <c r="D8" s="5"/>
      <c r="E8" s="5"/>
      <c r="F8" s="82"/>
      <c r="G8" s="5"/>
      <c r="H8" s="5"/>
      <c r="I8" s="5"/>
      <c r="J8" s="5"/>
    </row>
    <row r="9" spans="2:10" x14ac:dyDescent="0.2">
      <c r="B9" s="83" t="s">
        <v>36</v>
      </c>
      <c r="C9" s="84">
        <v>326.8811</v>
      </c>
      <c r="D9" s="84">
        <v>355.53550000000001</v>
      </c>
      <c r="E9" s="84">
        <v>365.16545000000002</v>
      </c>
      <c r="F9" s="85">
        <v>384.06819999999999</v>
      </c>
      <c r="G9" s="84">
        <v>402.93262499999997</v>
      </c>
      <c r="H9" s="84">
        <v>419.51072499999998</v>
      </c>
      <c r="I9" s="84">
        <v>439.70934999999997</v>
      </c>
      <c r="J9" s="84">
        <v>458.51650000000001</v>
      </c>
    </row>
    <row r="10" spans="2:10" x14ac:dyDescent="0.2">
      <c r="B10" s="83" t="s">
        <v>6</v>
      </c>
      <c r="C10" s="84">
        <v>6.1483207364891799</v>
      </c>
      <c r="D10" s="86">
        <v>8.7660008486266197</v>
      </c>
      <c r="E10" s="86">
        <v>2.7085762181273001</v>
      </c>
      <c r="F10" s="85">
        <v>5.1764891777138198</v>
      </c>
      <c r="G10" s="84">
        <v>4.9117383318900201</v>
      </c>
      <c r="H10" s="84">
        <v>4.1143603102379496</v>
      </c>
      <c r="I10" s="84">
        <v>4.8148053902555104</v>
      </c>
      <c r="J10" s="84">
        <v>4.2771776401843802</v>
      </c>
    </row>
    <row r="11" spans="2:10" x14ac:dyDescent="0.2">
      <c r="B11" s="113" t="s">
        <v>37</v>
      </c>
      <c r="C11" s="84">
        <v>157.108925</v>
      </c>
      <c r="D11" s="84">
        <v>168.46112500000001</v>
      </c>
      <c r="E11" s="84">
        <v>181.50215</v>
      </c>
      <c r="F11" s="85">
        <v>190.08417499999999</v>
      </c>
      <c r="G11" s="84">
        <v>199.8434</v>
      </c>
      <c r="H11" s="84">
        <v>208.00274999999999</v>
      </c>
      <c r="I11" s="84">
        <v>218.970775</v>
      </c>
      <c r="J11" s="84">
        <v>227.08342500000001</v>
      </c>
    </row>
    <row r="12" spans="2:10" x14ac:dyDescent="0.2">
      <c r="B12" s="83" t="s">
        <v>6</v>
      </c>
      <c r="C12" s="84">
        <v>0.97961047608763296</v>
      </c>
      <c r="D12" s="86">
        <v>7.2256875285729096</v>
      </c>
      <c r="E12" s="86">
        <v>7.7412667165792799</v>
      </c>
      <c r="F12" s="85">
        <v>4.7283324192027401</v>
      </c>
      <c r="G12" s="84">
        <v>5.1341596426951401</v>
      </c>
      <c r="H12" s="84">
        <v>4.08287188868883</v>
      </c>
      <c r="I12" s="84">
        <v>5.2730192269092502</v>
      </c>
      <c r="J12" s="84">
        <v>3.7049008024016001</v>
      </c>
    </row>
    <row r="13" spans="2:10" x14ac:dyDescent="0.2">
      <c r="B13" s="83" t="s">
        <v>38</v>
      </c>
      <c r="C13" s="84">
        <v>39.991480000000003</v>
      </c>
      <c r="D13" s="84">
        <v>41.052264999999998</v>
      </c>
      <c r="E13" s="84">
        <v>42.286732499999999</v>
      </c>
      <c r="F13" s="85">
        <v>45.192425</v>
      </c>
      <c r="G13" s="84">
        <v>47.827424999999998</v>
      </c>
      <c r="H13" s="84">
        <v>50.065105000000003</v>
      </c>
      <c r="I13" s="84">
        <v>52.31729</v>
      </c>
      <c r="J13" s="84">
        <v>53.884279999999997</v>
      </c>
    </row>
    <row r="14" spans="2:10" x14ac:dyDescent="0.2">
      <c r="B14" s="83" t="s">
        <v>6</v>
      </c>
      <c r="C14" s="84">
        <v>-1.33389831710699</v>
      </c>
      <c r="D14" s="86">
        <v>2.6525274883550001</v>
      </c>
      <c r="E14" s="86">
        <v>3.0070630694798401</v>
      </c>
      <c r="F14" s="85">
        <v>6.8714046421061301</v>
      </c>
      <c r="G14" s="84">
        <v>5.8306231630632599</v>
      </c>
      <c r="H14" s="84">
        <v>4.6786545585508703</v>
      </c>
      <c r="I14" s="84">
        <v>4.4985124868908102</v>
      </c>
      <c r="J14" s="84">
        <v>2.9951666074447001</v>
      </c>
    </row>
    <row r="15" spans="2:10" x14ac:dyDescent="0.2">
      <c r="B15" s="87" t="s">
        <v>39</v>
      </c>
      <c r="C15" s="84">
        <v>23.230664999999998</v>
      </c>
      <c r="D15" s="84">
        <v>25.943323500000002</v>
      </c>
      <c r="E15" s="84">
        <v>24.596317500000001</v>
      </c>
      <c r="F15" s="85">
        <v>25.134139000000001</v>
      </c>
      <c r="G15" s="84">
        <v>25.973452250000001</v>
      </c>
      <c r="H15" s="84">
        <v>27.032298999999998</v>
      </c>
      <c r="I15" s="84">
        <v>28.106603750000001</v>
      </c>
      <c r="J15" s="84">
        <v>29.396794499999999</v>
      </c>
    </row>
    <row r="16" spans="2:10" x14ac:dyDescent="0.2">
      <c r="B16" s="83" t="s">
        <v>6</v>
      </c>
      <c r="C16" s="84">
        <v>17.834361788713899</v>
      </c>
      <c r="D16" s="86">
        <v>11.677059180182701</v>
      </c>
      <c r="E16" s="86">
        <v>-5.1921104094469603</v>
      </c>
      <c r="F16" s="85">
        <v>2.1865935825555902</v>
      </c>
      <c r="G16" s="84">
        <v>3.3393355945075398</v>
      </c>
      <c r="H16" s="84">
        <v>4.0766500340746896</v>
      </c>
      <c r="I16" s="84">
        <v>3.9741523649172499</v>
      </c>
      <c r="J16" s="84">
        <v>4.5903473841089699</v>
      </c>
    </row>
    <row r="17" spans="2:10" x14ac:dyDescent="0.2">
      <c r="B17" s="9" t="s">
        <v>40</v>
      </c>
      <c r="C17" s="84">
        <v>59.228652500000003</v>
      </c>
      <c r="D17" s="84">
        <v>65.159807499999999</v>
      </c>
      <c r="E17" s="84">
        <v>70.318077500000001</v>
      </c>
      <c r="F17" s="85">
        <v>77.455632499999993</v>
      </c>
      <c r="G17" s="84">
        <v>80.429247500000002</v>
      </c>
      <c r="H17" s="84">
        <v>83.018725000000003</v>
      </c>
      <c r="I17" s="84">
        <v>86.870405000000005</v>
      </c>
      <c r="J17" s="84">
        <v>91.806147499999994</v>
      </c>
    </row>
    <row r="18" spans="2:10" x14ac:dyDescent="0.2">
      <c r="B18" s="83" t="s">
        <v>6</v>
      </c>
      <c r="C18" s="84">
        <v>1.56524294181168</v>
      </c>
      <c r="D18" s="86">
        <v>10.0139961819999</v>
      </c>
      <c r="E18" s="86">
        <v>7.9163370763487997</v>
      </c>
      <c r="F18" s="85">
        <v>10.150384159748899</v>
      </c>
      <c r="G18" s="84">
        <v>3.8391204151615401</v>
      </c>
      <c r="H18" s="84">
        <v>3.2195719598147399</v>
      </c>
      <c r="I18" s="84">
        <v>4.63953162373911</v>
      </c>
      <c r="J18" s="84">
        <v>5.6817307344198396</v>
      </c>
    </row>
    <row r="19" spans="2:10" x14ac:dyDescent="0.2">
      <c r="B19" s="83" t="s">
        <v>41</v>
      </c>
      <c r="C19" s="84">
        <v>22.82264</v>
      </c>
      <c r="D19" s="84">
        <v>22.347709999999999</v>
      </c>
      <c r="E19" s="84">
        <v>24.642250000000001</v>
      </c>
      <c r="F19" s="85">
        <v>28.38016</v>
      </c>
      <c r="G19" s="84">
        <v>29.451370000000001</v>
      </c>
      <c r="H19" s="84">
        <v>30.50855</v>
      </c>
      <c r="I19" s="84">
        <v>33.168810000000001</v>
      </c>
      <c r="J19" s="84">
        <v>37.14555</v>
      </c>
    </row>
    <row r="20" spans="2:10" x14ac:dyDescent="0.2">
      <c r="B20" s="83" t="s">
        <v>6</v>
      </c>
      <c r="C20" s="84">
        <v>-4.4520527872742504</v>
      </c>
      <c r="D20" s="86">
        <v>-2.0809599590582</v>
      </c>
      <c r="E20" s="86">
        <v>10.267450221969</v>
      </c>
      <c r="F20" s="85">
        <v>15.168704156479199</v>
      </c>
      <c r="G20" s="84">
        <v>3.7745030331048199</v>
      </c>
      <c r="H20" s="84">
        <v>3.5895783455913901</v>
      </c>
      <c r="I20" s="84">
        <v>8.7197195540266605</v>
      </c>
      <c r="J20" s="84">
        <v>11.9893960621439</v>
      </c>
    </row>
    <row r="21" spans="2:10" x14ac:dyDescent="0.2">
      <c r="B21" s="83" t="s">
        <v>42</v>
      </c>
      <c r="C21" s="84">
        <v>25.126049999999999</v>
      </c>
      <c r="D21" s="84">
        <v>31.07339</v>
      </c>
      <c r="E21" s="84">
        <v>32.750729999999997</v>
      </c>
      <c r="F21" s="85">
        <v>34.30715</v>
      </c>
      <c r="G21" s="84">
        <v>35.218350000000001</v>
      </c>
      <c r="H21" s="84">
        <v>35.89432</v>
      </c>
      <c r="I21" s="84">
        <v>36.23939</v>
      </c>
      <c r="J21" s="84">
        <v>36.668849999999999</v>
      </c>
    </row>
    <row r="22" spans="2:10" x14ac:dyDescent="0.2">
      <c r="B22" s="83" t="s">
        <v>6</v>
      </c>
      <c r="C22" s="84">
        <v>6.6324070883291002</v>
      </c>
      <c r="D22" s="86">
        <v>23.670015780435001</v>
      </c>
      <c r="E22" s="86">
        <v>5.3979948760016097</v>
      </c>
      <c r="F22" s="85">
        <v>4.7523215513058901</v>
      </c>
      <c r="G22" s="84">
        <v>2.65600610951362</v>
      </c>
      <c r="H22" s="84">
        <v>1.9193687381719999</v>
      </c>
      <c r="I22" s="84">
        <v>0.96134987374045799</v>
      </c>
      <c r="J22" s="84">
        <v>1.18506409738132</v>
      </c>
    </row>
    <row r="23" spans="2:10" x14ac:dyDescent="0.2">
      <c r="B23" s="83" t="s">
        <v>43</v>
      </c>
      <c r="C23" s="84">
        <v>11.279960000000001</v>
      </c>
      <c r="D23" s="84">
        <v>11.7387</v>
      </c>
      <c r="E23" s="84">
        <v>12.9251</v>
      </c>
      <c r="F23" s="85">
        <v>14.768319999999999</v>
      </c>
      <c r="G23" s="84">
        <v>15.75952</v>
      </c>
      <c r="H23" s="84">
        <v>16.615860000000001</v>
      </c>
      <c r="I23" s="84">
        <v>17.462209999999999</v>
      </c>
      <c r="J23" s="84">
        <v>17.99175</v>
      </c>
    </row>
    <row r="24" spans="2:10" x14ac:dyDescent="0.2">
      <c r="B24" s="83" t="s">
        <v>6</v>
      </c>
      <c r="C24" s="84">
        <v>3.80423629535355</v>
      </c>
      <c r="D24" s="86">
        <v>4.0668583931148703</v>
      </c>
      <c r="E24" s="86">
        <v>10.106740950871901</v>
      </c>
      <c r="F24" s="85">
        <v>14.2607794136989</v>
      </c>
      <c r="G24" s="84">
        <v>6.7116638859396396</v>
      </c>
      <c r="H24" s="84">
        <v>5.4337949379168897</v>
      </c>
      <c r="I24" s="84">
        <v>5.09362741380823</v>
      </c>
      <c r="J24" s="84">
        <v>3.03249130551059</v>
      </c>
    </row>
    <row r="25" spans="2:10" x14ac:dyDescent="0.2">
      <c r="B25" s="83" t="s">
        <v>44</v>
      </c>
      <c r="C25" s="84">
        <v>68.942602499999893</v>
      </c>
      <c r="D25" s="84">
        <v>77.596260000000001</v>
      </c>
      <c r="E25" s="84">
        <v>71.385339999999999</v>
      </c>
      <c r="F25" s="85">
        <v>72.900767500000001</v>
      </c>
      <c r="G25" s="84">
        <v>76.628020000000006</v>
      </c>
      <c r="H25" s="84">
        <v>79.951657499999996</v>
      </c>
      <c r="I25" s="84">
        <v>83.241164999999995</v>
      </c>
      <c r="J25" s="84">
        <v>86.817170000000004</v>
      </c>
    </row>
    <row r="26" spans="2:10" x14ac:dyDescent="0.2">
      <c r="B26" s="83" t="s">
        <v>6</v>
      </c>
      <c r="C26" s="84">
        <v>26.1531107740872</v>
      </c>
      <c r="D26" s="86">
        <v>12.5519739409315</v>
      </c>
      <c r="E26" s="86">
        <v>-8.0041486535562392</v>
      </c>
      <c r="F26" s="85">
        <v>2.1228833539211198</v>
      </c>
      <c r="G26" s="84">
        <v>5.1127753901905004</v>
      </c>
      <c r="H26" s="84">
        <v>4.3373657573300299</v>
      </c>
      <c r="I26" s="84">
        <v>4.1143706120163799</v>
      </c>
      <c r="J26" s="84">
        <v>4.2959574148199398</v>
      </c>
    </row>
    <row r="27" spans="2:10" x14ac:dyDescent="0.2">
      <c r="B27" s="83" t="s">
        <v>45</v>
      </c>
      <c r="C27" s="84">
        <v>3.960245</v>
      </c>
      <c r="D27" s="84">
        <v>4.2423159999999998</v>
      </c>
      <c r="E27" s="84">
        <v>4.2448689999999996</v>
      </c>
      <c r="F27" s="85">
        <v>4.4000459999999997</v>
      </c>
      <c r="G27" s="84">
        <v>4.5693239999999999</v>
      </c>
      <c r="H27" s="84">
        <v>4.7368402500000002</v>
      </c>
      <c r="I27" s="84">
        <v>4.8973982500000002</v>
      </c>
      <c r="J27" s="84">
        <v>5.0439179999999997</v>
      </c>
    </row>
    <row r="28" spans="2:10" x14ac:dyDescent="0.2">
      <c r="B28" s="83" t="s">
        <v>6</v>
      </c>
      <c r="C28" s="84">
        <v>-5.8674691206164704</v>
      </c>
      <c r="D28" s="86">
        <v>7.1225643867992998</v>
      </c>
      <c r="E28" s="86">
        <v>6.0179392577075497E-2</v>
      </c>
      <c r="F28" s="85">
        <v>3.6556369584079098</v>
      </c>
      <c r="G28" s="84">
        <v>3.8471870521353799</v>
      </c>
      <c r="H28" s="84">
        <v>3.6661057521856599</v>
      </c>
      <c r="I28" s="84">
        <v>3.3895591053551</v>
      </c>
      <c r="J28" s="84">
        <v>2.9917875271834302</v>
      </c>
    </row>
    <row r="29" spans="2:10" x14ac:dyDescent="0.2">
      <c r="B29" s="9" t="s">
        <v>46</v>
      </c>
      <c r="C29" s="84">
        <v>25.581515</v>
      </c>
      <c r="D29" s="84">
        <v>26.919544999999999</v>
      </c>
      <c r="E29" s="84">
        <v>29.168037500000001</v>
      </c>
      <c r="F29" s="85">
        <v>31.099012500000001</v>
      </c>
      <c r="G29" s="84">
        <v>32.338250000000002</v>
      </c>
      <c r="H29" s="84">
        <v>33.296657500000002</v>
      </c>
      <c r="I29" s="84">
        <v>34.694287500000002</v>
      </c>
      <c r="J29" s="84">
        <v>35.515242499999999</v>
      </c>
    </row>
    <row r="30" spans="2:10" x14ac:dyDescent="0.2">
      <c r="B30" s="88" t="s">
        <v>6</v>
      </c>
      <c r="C30" s="89">
        <v>2.09320581617447</v>
      </c>
      <c r="D30" s="90">
        <v>5.2304564448196302</v>
      </c>
      <c r="E30" s="90">
        <v>8.3526393183837193</v>
      </c>
      <c r="F30" s="91">
        <v>6.6201745660810998</v>
      </c>
      <c r="G30" s="89">
        <v>3.9848130226</v>
      </c>
      <c r="H30" s="89">
        <v>2.9636962420662898</v>
      </c>
      <c r="I30" s="89">
        <v>4.1975084135697402</v>
      </c>
      <c r="J30" s="89">
        <v>2.3662540987475098</v>
      </c>
    </row>
    <row r="31" spans="2:10" x14ac:dyDescent="0.2">
      <c r="B31" s="9"/>
      <c r="C31" s="3"/>
      <c r="D31" s="3"/>
      <c r="E31" s="3"/>
      <c r="F31" s="3"/>
      <c r="G31" s="3"/>
      <c r="H31" s="3"/>
      <c r="I31" s="3"/>
      <c r="J31" s="3"/>
    </row>
    <row r="32" spans="2:10" x14ac:dyDescent="0.2">
      <c r="B32" s="147" t="s">
        <v>47</v>
      </c>
      <c r="C32" s="147"/>
      <c r="D32" s="147"/>
      <c r="E32" s="147"/>
      <c r="F32" s="147"/>
      <c r="G32" s="147"/>
      <c r="H32" s="147"/>
      <c r="I32" s="147"/>
      <c r="J32" s="147"/>
    </row>
    <row r="33" spans="2:10" x14ac:dyDescent="0.2">
      <c r="B33" s="146" t="s">
        <v>48</v>
      </c>
      <c r="C33" s="146"/>
      <c r="D33" s="146"/>
      <c r="E33" s="146"/>
      <c r="F33" s="146"/>
      <c r="G33" s="146"/>
      <c r="H33" s="146"/>
      <c r="I33" s="146"/>
      <c r="J33" s="146"/>
    </row>
    <row r="34" spans="2:10" x14ac:dyDescent="0.2">
      <c r="B34" s="11"/>
      <c r="C34" s="143" t="s">
        <v>3</v>
      </c>
      <c r="D34" s="143"/>
      <c r="E34" s="143"/>
      <c r="F34" s="144"/>
      <c r="G34" s="143" t="s">
        <v>4</v>
      </c>
      <c r="H34" s="143"/>
      <c r="I34" s="143"/>
      <c r="J34" s="143"/>
    </row>
    <row r="35" spans="2:10" x14ac:dyDescent="0.2">
      <c r="B35" s="1"/>
      <c r="C35" s="80">
        <v>2020</v>
      </c>
      <c r="D35" s="80">
        <v>2021</v>
      </c>
      <c r="E35" s="80">
        <v>2022</v>
      </c>
      <c r="F35" s="81">
        <v>2023</v>
      </c>
      <c r="G35" s="80">
        <v>2024</v>
      </c>
      <c r="H35" s="80">
        <v>2025</v>
      </c>
      <c r="I35" s="80">
        <v>2026</v>
      </c>
      <c r="J35" s="80">
        <v>2027</v>
      </c>
    </row>
    <row r="36" spans="2:10" x14ac:dyDescent="0.2">
      <c r="B36" s="87" t="s">
        <v>74</v>
      </c>
      <c r="C36" s="17">
        <v>338.1</v>
      </c>
      <c r="D36" s="17">
        <v>350.4</v>
      </c>
      <c r="E36" s="17">
        <v>340.7</v>
      </c>
      <c r="F36" s="92">
        <v>342.6</v>
      </c>
      <c r="G36" s="17">
        <v>351.91969999999998</v>
      </c>
      <c r="H36" s="17">
        <v>358.04090000000002</v>
      </c>
      <c r="I36" s="17">
        <v>366.84449999999998</v>
      </c>
      <c r="J36" s="17">
        <v>376.10329999999999</v>
      </c>
    </row>
    <row r="37" spans="2:10" x14ac:dyDescent="0.2">
      <c r="B37" s="83" t="s">
        <v>6</v>
      </c>
      <c r="C37" s="84">
        <v>7.1</v>
      </c>
      <c r="D37" s="84">
        <v>3.7</v>
      </c>
      <c r="E37" s="84">
        <v>-2.8</v>
      </c>
      <c r="F37" s="85">
        <v>0.6</v>
      </c>
      <c r="G37" s="84">
        <v>2.7202860478692199</v>
      </c>
      <c r="H37" s="84">
        <v>1.73937406743642</v>
      </c>
      <c r="I37" s="84">
        <v>2.4588252347706501</v>
      </c>
      <c r="J37" s="84">
        <v>2.5239031796851301</v>
      </c>
    </row>
    <row r="38" spans="2:10" s="52" customFormat="1" x14ac:dyDescent="0.2">
      <c r="B38" s="83" t="s">
        <v>67</v>
      </c>
      <c r="C38" s="93">
        <v>5.8967000000000001</v>
      </c>
      <c r="D38" s="93">
        <v>5.8799780000000004</v>
      </c>
      <c r="E38" s="93">
        <v>5.8905430000000001</v>
      </c>
      <c r="F38" s="112">
        <v>5.9109550000000004</v>
      </c>
      <c r="G38" s="93">
        <v>5.9309000000000003</v>
      </c>
      <c r="H38" s="93">
        <v>5.9493</v>
      </c>
      <c r="I38" s="93">
        <v>5.9671000000000003</v>
      </c>
      <c r="J38" s="93">
        <v>5.9829999999999997</v>
      </c>
    </row>
    <row r="39" spans="2:10" x14ac:dyDescent="0.2">
      <c r="B39" s="83" t="s">
        <v>6</v>
      </c>
      <c r="C39" s="84">
        <v>0.28072207833993401</v>
      </c>
      <c r="D39" s="84">
        <v>-0.283582342666233</v>
      </c>
      <c r="E39" s="84">
        <v>0.17967754301120301</v>
      </c>
      <c r="F39" s="85">
        <v>0.346521534602173</v>
      </c>
      <c r="G39" s="84">
        <v>0.33742432483414497</v>
      </c>
      <c r="H39" s="84">
        <v>0.31023959264191397</v>
      </c>
      <c r="I39" s="84">
        <v>0.29919486326122002</v>
      </c>
      <c r="J39" s="84">
        <v>0.26646109500425502</v>
      </c>
    </row>
    <row r="40" spans="2:10" x14ac:dyDescent="0.2">
      <c r="B40" s="83" t="s">
        <v>65</v>
      </c>
      <c r="C40" s="109">
        <v>55435</v>
      </c>
      <c r="D40" s="109">
        <v>60465</v>
      </c>
      <c r="E40" s="109">
        <v>61992</v>
      </c>
      <c r="F40" s="110">
        <v>64976</v>
      </c>
      <c r="G40" s="109">
        <v>67937.855131598903</v>
      </c>
      <c r="H40" s="109">
        <v>70514.300001680793</v>
      </c>
      <c r="I40" s="109">
        <v>73688.952757620908</v>
      </c>
      <c r="J40" s="109">
        <v>76636.553568443895</v>
      </c>
    </row>
    <row r="41" spans="2:10" ht="15" x14ac:dyDescent="0.25">
      <c r="B41" s="83" t="s">
        <v>6</v>
      </c>
      <c r="C41" s="98">
        <v>5.8525873591751099</v>
      </c>
      <c r="D41" s="98">
        <v>9.0736899070984034</v>
      </c>
      <c r="E41" s="98">
        <v>2.5254279335152674</v>
      </c>
      <c r="F41" s="85">
        <v>4.8135243257194427</v>
      </c>
      <c r="G41" s="84">
        <v>4.5589310646912002</v>
      </c>
      <c r="H41" s="84">
        <v>3.7923553298691002</v>
      </c>
      <c r="I41" s="84">
        <v>4.5021403543173699</v>
      </c>
      <c r="J41" s="84">
        <v>4.0000579469737696</v>
      </c>
    </row>
    <row r="42" spans="2:10" x14ac:dyDescent="0.2">
      <c r="B42" s="83" t="s">
        <v>80</v>
      </c>
      <c r="C42" s="84">
        <v>34.295907499999998</v>
      </c>
      <c r="D42" s="84">
        <v>39.418345000000002</v>
      </c>
      <c r="E42" s="84">
        <v>47.429855000000003</v>
      </c>
      <c r="F42" s="85">
        <v>42.241549999999997</v>
      </c>
      <c r="G42" s="84">
        <v>44.8176275</v>
      </c>
      <c r="H42" s="84">
        <v>45.600717500000002</v>
      </c>
      <c r="I42" s="84">
        <v>46.425157499999997</v>
      </c>
      <c r="J42" s="84">
        <v>48.250087499999999</v>
      </c>
    </row>
    <row r="43" spans="2:10" x14ac:dyDescent="0.2">
      <c r="B43" s="83" t="s">
        <v>6</v>
      </c>
      <c r="C43" s="84">
        <v>-2.8069128117900601</v>
      </c>
      <c r="D43" s="84">
        <v>14.9360022037615</v>
      </c>
      <c r="E43" s="84">
        <v>20.324318537472799</v>
      </c>
      <c r="F43" s="85">
        <v>-10.9389012469045</v>
      </c>
      <c r="G43" s="84">
        <v>6.0984445409791803</v>
      </c>
      <c r="H43" s="84">
        <v>1.7472812455322499</v>
      </c>
      <c r="I43" s="84">
        <v>1.8079540086183901</v>
      </c>
      <c r="J43" s="84">
        <v>3.93090750419102</v>
      </c>
    </row>
    <row r="44" spans="2:10" x14ac:dyDescent="0.2">
      <c r="B44" s="94" t="s">
        <v>81</v>
      </c>
      <c r="C44" s="84">
        <v>292.58517499999999</v>
      </c>
      <c r="D44" s="84">
        <v>316.11720000000003</v>
      </c>
      <c r="E44" s="84">
        <v>317.73559999999998</v>
      </c>
      <c r="F44" s="85">
        <v>341.82662499999998</v>
      </c>
      <c r="G44" s="84">
        <v>358.11500000000001</v>
      </c>
      <c r="H44" s="84">
        <v>373.91002500000002</v>
      </c>
      <c r="I44" s="84">
        <v>393.2842</v>
      </c>
      <c r="J44" s="84">
        <v>410.26642500000003</v>
      </c>
    </row>
    <row r="45" spans="2:10" x14ac:dyDescent="0.2">
      <c r="B45" s="88" t="s">
        <v>6</v>
      </c>
      <c r="C45" s="89">
        <v>7.3072573143677797</v>
      </c>
      <c r="D45" s="89">
        <v>8.0427947178116597</v>
      </c>
      <c r="E45" s="89">
        <v>0.51196201914984696</v>
      </c>
      <c r="F45" s="91">
        <v>7.5820981344237399</v>
      </c>
      <c r="G45" s="89">
        <v>4.7650983886933904</v>
      </c>
      <c r="H45" s="89">
        <v>4.4106013431439699</v>
      </c>
      <c r="I45" s="89">
        <v>5.1815072355976399</v>
      </c>
      <c r="J45" s="89">
        <v>4.3180542213493398</v>
      </c>
    </row>
    <row r="46" spans="2:10" ht="12.75" customHeight="1" x14ac:dyDescent="0.2">
      <c r="B46" s="95" t="s">
        <v>66</v>
      </c>
      <c r="C46" s="96">
        <v>343.2722</v>
      </c>
      <c r="D46" s="96">
        <v>368.88040000000001</v>
      </c>
      <c r="E46" s="96">
        <v>400.62139999999999</v>
      </c>
      <c r="F46" s="99">
        <v>428.44709999999998</v>
      </c>
      <c r="G46" s="96">
        <v>449.49</v>
      </c>
      <c r="H46" s="96">
        <v>468.2482</v>
      </c>
      <c r="I46" s="96">
        <v>486.55360000000002</v>
      </c>
      <c r="J46" s="96">
        <v>504.55709999999999</v>
      </c>
    </row>
    <row r="47" spans="2:10" x14ac:dyDescent="0.2">
      <c r="B47" s="83" t="s">
        <v>6</v>
      </c>
      <c r="C47" s="84">
        <v>-1.0476595141170599</v>
      </c>
      <c r="D47" s="84">
        <v>7.4600273485589499</v>
      </c>
      <c r="E47" s="84">
        <v>8.6046859632552994</v>
      </c>
      <c r="F47" s="85">
        <v>6.9456349560956996</v>
      </c>
      <c r="G47" s="84">
        <v>4.9114348072375904</v>
      </c>
      <c r="H47" s="84">
        <v>4.1732185365636498</v>
      </c>
      <c r="I47" s="84">
        <v>3.9093369712900099</v>
      </c>
      <c r="J47" s="84">
        <v>3.70020898005891</v>
      </c>
    </row>
    <row r="48" spans="2:10" x14ac:dyDescent="0.2">
      <c r="B48" s="83" t="s">
        <v>75</v>
      </c>
      <c r="C48" s="100">
        <v>322.47059999999999</v>
      </c>
      <c r="D48" s="100">
        <v>334.51400000000001</v>
      </c>
      <c r="E48" s="100">
        <v>339.74790000000002</v>
      </c>
      <c r="F48" s="101">
        <v>344.57080000000002</v>
      </c>
      <c r="G48" s="97">
        <v>352.65879999999999</v>
      </c>
      <c r="H48" s="97">
        <v>358.6397</v>
      </c>
      <c r="I48" s="97">
        <v>364.68740000000003</v>
      </c>
      <c r="J48" s="97">
        <v>370.18630000000002</v>
      </c>
    </row>
    <row r="49" spans="2:11" x14ac:dyDescent="0.2">
      <c r="B49" s="88" t="s">
        <v>6</v>
      </c>
      <c r="C49" s="89">
        <v>-3.2366031240772801</v>
      </c>
      <c r="D49" s="89">
        <v>3.7347280651321499</v>
      </c>
      <c r="E49" s="89">
        <v>1.56462808731472</v>
      </c>
      <c r="F49" s="91">
        <v>1.4195525564690801</v>
      </c>
      <c r="G49" s="89">
        <v>2.3472679635070599</v>
      </c>
      <c r="H49" s="89">
        <v>1.6959452025584001</v>
      </c>
      <c r="I49" s="89">
        <v>1.6862884951108299</v>
      </c>
      <c r="J49" s="89">
        <v>1.5078393166311601</v>
      </c>
    </row>
    <row r="51" spans="2:11" x14ac:dyDescent="0.2">
      <c r="B51" s="41" t="s">
        <v>53</v>
      </c>
      <c r="J51" s="74" t="s">
        <v>77</v>
      </c>
      <c r="K51" s="74"/>
    </row>
  </sheetData>
  <mergeCells count="9">
    <mergeCell ref="C34:F34"/>
    <mergeCell ref="G34:J34"/>
    <mergeCell ref="B5:J5"/>
    <mergeCell ref="B2:J2"/>
    <mergeCell ref="B33:J33"/>
    <mergeCell ref="B32:J32"/>
    <mergeCell ref="G6:J6"/>
    <mergeCell ref="C6:F6"/>
    <mergeCell ref="B4:J4"/>
  </mergeCells>
  <phoneticPr fontId="0" type="noConversion"/>
  <printOptions horizontalCentered="1"/>
  <pageMargins left="0.25" right="0.25" top="0.75" bottom="0.75" header="0.3" footer="0.3"/>
  <pageSetup scale="91" fitToHeight="0" orientation="portrait" r:id="rId1"/>
  <headerFooter>
    <oddHeader>&amp;L&amp;"Times New Roman,Regular"ECONOMIC OUTLOOK - WISCONSIN&amp;R&amp;"Times New Roman,Regular"February 2025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J48"/>
  <sheetViews>
    <sheetView showGridLines="0" zoomScale="90" zoomScaleNormal="90" zoomScaleSheetLayoutView="106" zoomScalePageLayoutView="76" workbookViewId="0">
      <selection activeCell="C6" sqref="C6:J23"/>
    </sheetView>
  </sheetViews>
  <sheetFormatPr defaultColWidth="9.140625" defaultRowHeight="12.75" x14ac:dyDescent="0.2"/>
  <cols>
    <col min="1" max="1" width="9.140625" style="8"/>
    <col min="2" max="2" width="33.85546875" style="8" customWidth="1"/>
    <col min="3" max="10" width="9.140625" style="8" customWidth="1"/>
    <col min="11" max="16384" width="9.140625" style="8"/>
  </cols>
  <sheetData>
    <row r="1" spans="2:10" x14ac:dyDescent="0.2">
      <c r="B1" s="149" t="s">
        <v>49</v>
      </c>
      <c r="C1" s="149"/>
      <c r="D1" s="149"/>
      <c r="E1" s="149"/>
      <c r="F1" s="149"/>
      <c r="G1" s="149"/>
      <c r="H1" s="149"/>
      <c r="I1" s="149"/>
      <c r="J1" s="149"/>
    </row>
    <row r="2" spans="2:10" x14ac:dyDescent="0.2">
      <c r="B2" s="151"/>
      <c r="C2" s="151"/>
      <c r="D2" s="151"/>
      <c r="E2" s="151"/>
      <c r="F2" s="151"/>
      <c r="G2" s="151"/>
      <c r="H2" s="151"/>
      <c r="I2" s="151"/>
      <c r="J2" s="151"/>
    </row>
    <row r="3" spans="2:10" x14ac:dyDescent="0.2">
      <c r="B3" s="149" t="s">
        <v>50</v>
      </c>
      <c r="C3" s="149"/>
      <c r="D3" s="149"/>
      <c r="E3" s="149"/>
      <c r="F3" s="149"/>
      <c r="G3" s="149"/>
      <c r="H3" s="149"/>
      <c r="I3" s="149"/>
      <c r="J3" s="149"/>
    </row>
    <row r="4" spans="2:10" x14ac:dyDescent="0.2">
      <c r="B4" s="151" t="s">
        <v>51</v>
      </c>
      <c r="C4" s="151"/>
      <c r="D4" s="151"/>
      <c r="E4" s="151"/>
      <c r="F4" s="151"/>
      <c r="G4" s="151"/>
      <c r="H4" s="151"/>
      <c r="I4" s="151"/>
      <c r="J4" s="151"/>
    </row>
    <row r="5" spans="2:10" x14ac:dyDescent="0.2">
      <c r="B5" s="12"/>
      <c r="C5" s="25" t="s">
        <v>3</v>
      </c>
      <c r="D5" s="25"/>
      <c r="E5" s="25"/>
      <c r="F5" s="26"/>
      <c r="G5" s="150" t="s">
        <v>4</v>
      </c>
      <c r="H5" s="150"/>
      <c r="I5" s="150"/>
      <c r="J5" s="150"/>
    </row>
    <row r="6" spans="2:10" x14ac:dyDescent="0.2">
      <c r="B6" s="2"/>
      <c r="C6" s="13" t="s">
        <v>68</v>
      </c>
      <c r="D6" s="13" t="s">
        <v>69</v>
      </c>
      <c r="E6" s="13" t="s">
        <v>70</v>
      </c>
      <c r="F6" s="27" t="s">
        <v>71</v>
      </c>
      <c r="G6" s="13" t="s">
        <v>73</v>
      </c>
      <c r="H6" s="13" t="s">
        <v>76</v>
      </c>
      <c r="I6" s="13" t="s">
        <v>78</v>
      </c>
      <c r="J6" s="13" t="s">
        <v>79</v>
      </c>
    </row>
    <row r="7" spans="2:10" x14ac:dyDescent="0.2">
      <c r="B7" s="5"/>
      <c r="C7" s="21"/>
      <c r="D7" s="21"/>
      <c r="E7" s="21"/>
      <c r="F7" s="22"/>
      <c r="G7" s="23"/>
      <c r="H7" s="23"/>
      <c r="I7" s="23"/>
      <c r="J7" s="23"/>
    </row>
    <row r="8" spans="2:10" x14ac:dyDescent="0.2">
      <c r="B8" s="9" t="s">
        <v>36</v>
      </c>
      <c r="C8" s="24">
        <v>391.33519999999999</v>
      </c>
      <c r="D8" s="24">
        <v>398.79410000000001</v>
      </c>
      <c r="E8" s="34">
        <v>400.66770000000002</v>
      </c>
      <c r="F8" s="35">
        <v>404.30529999999999</v>
      </c>
      <c r="G8" s="24">
        <v>407.96339999999998</v>
      </c>
      <c r="H8" s="24">
        <v>412.2955</v>
      </c>
      <c r="I8" s="24">
        <v>416.3691</v>
      </c>
      <c r="J8" s="24">
        <v>422.12130000000002</v>
      </c>
    </row>
    <row r="9" spans="2:10" x14ac:dyDescent="0.2">
      <c r="B9" s="38" t="s">
        <v>6</v>
      </c>
      <c r="C9" s="46">
        <v>5.5829954238344204</v>
      </c>
      <c r="D9" s="46">
        <v>7.8448082940110098</v>
      </c>
      <c r="E9" s="37">
        <v>1.8925506907734</v>
      </c>
      <c r="F9" s="47">
        <v>3.6812933230000402</v>
      </c>
      <c r="G9" s="46">
        <v>3.66856149461589</v>
      </c>
      <c r="H9" s="46">
        <v>4.3156740331867498</v>
      </c>
      <c r="I9" s="46">
        <v>4.0110757309464304</v>
      </c>
      <c r="J9" s="46">
        <v>5.6416317856837903</v>
      </c>
    </row>
    <row r="10" spans="2:10" x14ac:dyDescent="0.2">
      <c r="B10" s="48" t="s">
        <v>37</v>
      </c>
      <c r="C10" s="46">
        <v>194.61869999999999</v>
      </c>
      <c r="D10" s="46">
        <v>198.52449999999999</v>
      </c>
      <c r="E10" s="37">
        <v>198.4462</v>
      </c>
      <c r="F10" s="47">
        <v>200.28100000000001</v>
      </c>
      <c r="G10" s="46">
        <v>202.12190000000001</v>
      </c>
      <c r="H10" s="46">
        <v>204.14070000000001</v>
      </c>
      <c r="I10" s="46">
        <v>206.3494</v>
      </c>
      <c r="J10" s="46">
        <v>209.19890000000001</v>
      </c>
    </row>
    <row r="11" spans="2:10" x14ac:dyDescent="0.2">
      <c r="B11" s="38" t="s">
        <v>6</v>
      </c>
      <c r="C11" s="46">
        <v>5.8272965164368298</v>
      </c>
      <c r="D11" s="46">
        <v>8.2725024439316197</v>
      </c>
      <c r="E11" s="37">
        <v>-0.157670592300684</v>
      </c>
      <c r="F11" s="47">
        <v>3.7499404611065001</v>
      </c>
      <c r="G11" s="46">
        <v>3.7276368138670302</v>
      </c>
      <c r="H11" s="46">
        <v>4.0554688203193496</v>
      </c>
      <c r="I11" s="46">
        <v>4.3985443230945798</v>
      </c>
      <c r="J11" s="46">
        <v>5.6391127026460897</v>
      </c>
    </row>
    <row r="12" spans="2:10" x14ac:dyDescent="0.2">
      <c r="B12" s="38" t="s">
        <v>38</v>
      </c>
      <c r="C12" s="46">
        <v>46.523000000000003</v>
      </c>
      <c r="D12" s="46">
        <v>47.17116</v>
      </c>
      <c r="E12" s="37">
        <v>47.369900000000001</v>
      </c>
      <c r="F12" s="47">
        <v>48.046579999999999</v>
      </c>
      <c r="G12" s="46">
        <v>48.722059999999999</v>
      </c>
      <c r="H12" s="46">
        <v>49.285029999999999</v>
      </c>
      <c r="I12" s="46">
        <v>49.68235</v>
      </c>
      <c r="J12" s="46">
        <v>50.304630000000003</v>
      </c>
    </row>
    <row r="13" spans="2:10" x14ac:dyDescent="0.2">
      <c r="B13" s="38" t="s">
        <v>6</v>
      </c>
      <c r="C13" s="46">
        <v>7.6864043165280203</v>
      </c>
      <c r="D13" s="46">
        <v>5.6903598428777302</v>
      </c>
      <c r="E13" s="37">
        <v>1.6959474295771899</v>
      </c>
      <c r="F13" s="47">
        <v>5.8376155267465304</v>
      </c>
      <c r="G13" s="46">
        <v>5.7432491053340797</v>
      </c>
      <c r="H13" s="46">
        <v>4.7026158204596697</v>
      </c>
      <c r="I13" s="46">
        <v>3.26387523731528</v>
      </c>
      <c r="J13" s="46">
        <v>5.1049853751225998</v>
      </c>
    </row>
    <row r="14" spans="2:10" x14ac:dyDescent="0.2">
      <c r="B14" s="49" t="s">
        <v>39</v>
      </c>
      <c r="C14" s="46">
        <v>25.42174</v>
      </c>
      <c r="D14" s="46">
        <v>25.091712000000001</v>
      </c>
      <c r="E14" s="37">
        <v>25.848666999999999</v>
      </c>
      <c r="F14" s="47">
        <v>26.576443000000001</v>
      </c>
      <c r="G14" s="46">
        <v>26.376987</v>
      </c>
      <c r="H14" s="46">
        <v>26.686617999999999</v>
      </c>
      <c r="I14" s="46">
        <v>26.950520999999998</v>
      </c>
      <c r="J14" s="46">
        <v>27.174807999999999</v>
      </c>
    </row>
    <row r="15" spans="2:10" x14ac:dyDescent="0.2">
      <c r="B15" s="38" t="s">
        <v>6</v>
      </c>
      <c r="C15" s="46">
        <v>5.5395840829989202</v>
      </c>
      <c r="D15" s="46">
        <v>-5.09259787507058</v>
      </c>
      <c r="E15" s="37">
        <v>12.624125133206199</v>
      </c>
      <c r="F15" s="47">
        <v>11.746726728233</v>
      </c>
      <c r="G15" s="46">
        <v>-2.9683707431772199</v>
      </c>
      <c r="H15" s="46">
        <v>4.77879873055433</v>
      </c>
      <c r="I15" s="46">
        <v>4.0146482724891097</v>
      </c>
      <c r="J15" s="46">
        <v>3.3706569193603602</v>
      </c>
    </row>
    <row r="16" spans="2:10" s="3" customFormat="1" x14ac:dyDescent="0.2">
      <c r="B16" s="38" t="s">
        <v>40</v>
      </c>
      <c r="C16" s="46">
        <v>79.37912</v>
      </c>
      <c r="D16" s="46">
        <v>80.182910000000007</v>
      </c>
      <c r="E16" s="37">
        <v>80.434550000000002</v>
      </c>
      <c r="F16" s="47">
        <v>80.259590000000003</v>
      </c>
      <c r="G16" s="46">
        <v>80.839939999999999</v>
      </c>
      <c r="H16" s="46">
        <v>81.287400000000005</v>
      </c>
      <c r="I16" s="46">
        <v>82.175079999999994</v>
      </c>
      <c r="J16" s="46">
        <v>83.861680000000007</v>
      </c>
    </row>
    <row r="17" spans="2:10" s="3" customFormat="1" x14ac:dyDescent="0.2">
      <c r="B17" s="38" t="s">
        <v>6</v>
      </c>
      <c r="C17" s="46">
        <v>8.4687601976528999</v>
      </c>
      <c r="D17" s="46">
        <v>4.1123224674307801</v>
      </c>
      <c r="E17" s="37">
        <v>1.2612516675975101</v>
      </c>
      <c r="F17" s="47">
        <v>-0.86723912495847399</v>
      </c>
      <c r="G17" s="46">
        <v>2.9238877915970201</v>
      </c>
      <c r="H17" s="46">
        <v>2.2325046532275898</v>
      </c>
      <c r="I17" s="46">
        <v>4.4401798993617101</v>
      </c>
      <c r="J17" s="46">
        <v>8.4660166568821094</v>
      </c>
    </row>
    <row r="18" spans="2:10" x14ac:dyDescent="0.2">
      <c r="B18" s="38" t="s">
        <v>44</v>
      </c>
      <c r="C18" s="46">
        <v>72.80292</v>
      </c>
      <c r="D18" s="46">
        <v>75.550089999999997</v>
      </c>
      <c r="E18" s="37">
        <v>76.151480000000006</v>
      </c>
      <c r="F18" s="47">
        <v>76.931600000000003</v>
      </c>
      <c r="G18" s="46">
        <v>77.878910000000005</v>
      </c>
      <c r="H18" s="46">
        <v>79.135360000000006</v>
      </c>
      <c r="I18" s="46">
        <v>79.615110000000001</v>
      </c>
      <c r="J18" s="46">
        <v>80.231639999999999</v>
      </c>
    </row>
    <row r="19" spans="2:10" x14ac:dyDescent="0.2">
      <c r="B19" s="38" t="s">
        <v>6</v>
      </c>
      <c r="C19" s="46">
        <v>0.83162517660926305</v>
      </c>
      <c r="D19" s="46">
        <v>15.9697578310504</v>
      </c>
      <c r="E19" s="37">
        <v>3.2222802838464499</v>
      </c>
      <c r="F19" s="47">
        <v>4.1611260954162104</v>
      </c>
      <c r="G19" s="46">
        <v>5.0171912049046696</v>
      </c>
      <c r="H19" s="46">
        <v>6.61120979773324</v>
      </c>
      <c r="I19" s="46">
        <v>2.4470998124496099</v>
      </c>
      <c r="J19" s="46">
        <v>3.13371944908162</v>
      </c>
    </row>
    <row r="20" spans="2:10" x14ac:dyDescent="0.2">
      <c r="B20" s="38" t="s">
        <v>45</v>
      </c>
      <c r="C20" s="46">
        <v>4.451784</v>
      </c>
      <c r="D20" s="46">
        <v>4.5209910000000004</v>
      </c>
      <c r="E20" s="37">
        <v>4.538913</v>
      </c>
      <c r="F20" s="47">
        <v>4.5869609999999996</v>
      </c>
      <c r="G20" s="46">
        <v>4.6304309999999997</v>
      </c>
      <c r="H20" s="46">
        <v>4.6633310000000003</v>
      </c>
      <c r="I20" s="46">
        <v>4.7037279999999999</v>
      </c>
      <c r="J20" s="46">
        <v>4.7594519999999996</v>
      </c>
    </row>
    <row r="21" spans="2:10" x14ac:dyDescent="0.2">
      <c r="B21" s="38" t="s">
        <v>6</v>
      </c>
      <c r="C21" s="46">
        <v>3.5380200508602799</v>
      </c>
      <c r="D21" s="46">
        <v>6.3648747129114902</v>
      </c>
      <c r="E21" s="37">
        <v>1.5951237980524</v>
      </c>
      <c r="F21" s="47">
        <v>4.3020289517670696</v>
      </c>
      <c r="G21" s="46">
        <v>3.8449729281411198</v>
      </c>
      <c r="H21" s="46">
        <v>2.8725018471157302</v>
      </c>
      <c r="I21" s="46">
        <v>3.5103627169011502</v>
      </c>
      <c r="J21" s="46">
        <v>4.8235840347044396</v>
      </c>
    </row>
    <row r="22" spans="2:10" x14ac:dyDescent="0.2">
      <c r="B22" s="38" t="s">
        <v>52</v>
      </c>
      <c r="C22" s="46">
        <v>31.862089999999998</v>
      </c>
      <c r="D22" s="46">
        <v>32.247210000000003</v>
      </c>
      <c r="E22" s="37">
        <v>32.122079999999997</v>
      </c>
      <c r="F22" s="47">
        <v>32.376849999999997</v>
      </c>
      <c r="G22" s="46">
        <v>32.606859999999998</v>
      </c>
      <c r="H22" s="46">
        <v>32.902880000000003</v>
      </c>
      <c r="I22" s="46">
        <v>33.107129999999998</v>
      </c>
      <c r="J22" s="46">
        <v>33.409869999999998</v>
      </c>
    </row>
    <row r="23" spans="2:10" x14ac:dyDescent="0.2">
      <c r="B23" s="39" t="s">
        <v>6</v>
      </c>
      <c r="C23" s="40">
        <v>5.6796757974022496</v>
      </c>
      <c r="D23" s="40">
        <v>4.9232037982076102</v>
      </c>
      <c r="E23" s="40">
        <v>-1.54312342242594</v>
      </c>
      <c r="F23" s="50">
        <v>3.2104651496357199</v>
      </c>
      <c r="G23" s="40">
        <v>2.8720850521681101</v>
      </c>
      <c r="H23" s="40">
        <v>3.6811340981495402</v>
      </c>
      <c r="I23" s="40">
        <v>2.5062821958826902</v>
      </c>
      <c r="J23" s="40">
        <v>3.70817850170328</v>
      </c>
    </row>
    <row r="24" spans="2:10" x14ac:dyDescent="0.2">
      <c r="B24" s="51"/>
      <c r="C24" s="52"/>
      <c r="D24" s="52"/>
      <c r="E24" s="52"/>
      <c r="F24" s="52"/>
      <c r="G24" s="52"/>
      <c r="H24" s="52"/>
      <c r="I24" s="52"/>
      <c r="J24" s="52"/>
    </row>
    <row r="25" spans="2:10" s="20" customFormat="1" x14ac:dyDescent="0.2">
      <c r="B25" s="41" t="s">
        <v>53</v>
      </c>
      <c r="C25" s="36"/>
      <c r="D25" s="36"/>
      <c r="E25" s="36"/>
      <c r="F25" s="36"/>
      <c r="G25" s="36"/>
      <c r="H25" s="36"/>
      <c r="I25" s="36"/>
      <c r="J25" s="36"/>
    </row>
    <row r="26" spans="2:10" x14ac:dyDescent="0.2">
      <c r="B26" s="41"/>
      <c r="C26" s="41"/>
      <c r="D26" s="41"/>
      <c r="E26" s="41"/>
      <c r="F26" s="41"/>
      <c r="G26" s="41"/>
      <c r="H26" s="41"/>
      <c r="I26" s="41"/>
      <c r="J26" s="41"/>
    </row>
    <row r="27" spans="2:10" x14ac:dyDescent="0.2">
      <c r="B27" s="41"/>
      <c r="C27" s="41"/>
      <c r="D27" s="41"/>
      <c r="E27" s="41"/>
      <c r="F27" s="41"/>
      <c r="G27" s="41"/>
      <c r="H27" s="41"/>
      <c r="I27" s="41"/>
      <c r="J27" s="41"/>
    </row>
    <row r="28" spans="2:10" x14ac:dyDescent="0.2">
      <c r="B28" s="41"/>
      <c r="C28" s="41"/>
      <c r="D28" s="41"/>
      <c r="E28" s="41"/>
      <c r="F28" s="41"/>
      <c r="G28" s="41"/>
      <c r="H28" s="41"/>
      <c r="I28" s="41"/>
      <c r="J28" s="41"/>
    </row>
    <row r="29" spans="2:10" x14ac:dyDescent="0.2">
      <c r="B29" s="41"/>
      <c r="C29" s="41"/>
      <c r="D29" s="41"/>
      <c r="E29" s="41"/>
      <c r="F29" s="41"/>
      <c r="G29" s="41"/>
      <c r="H29" s="41"/>
      <c r="I29" s="41"/>
      <c r="J29" s="41"/>
    </row>
    <row r="30" spans="2:10" x14ac:dyDescent="0.2">
      <c r="B30" s="41"/>
      <c r="C30" s="41"/>
      <c r="D30" s="41"/>
      <c r="E30" s="41"/>
      <c r="F30" s="41"/>
      <c r="G30" s="41"/>
      <c r="H30" s="41"/>
      <c r="I30" s="41"/>
      <c r="J30" s="41"/>
    </row>
    <row r="31" spans="2:10" x14ac:dyDescent="0.2">
      <c r="B31" s="41"/>
      <c r="C31" s="41"/>
      <c r="D31" s="41"/>
      <c r="E31" s="41"/>
      <c r="F31" s="41"/>
      <c r="G31" s="41"/>
      <c r="H31" s="41"/>
      <c r="I31" s="41"/>
      <c r="J31" s="41"/>
    </row>
    <row r="32" spans="2:10" x14ac:dyDescent="0.2">
      <c r="B32" s="41"/>
      <c r="C32" s="41"/>
      <c r="D32" s="41"/>
      <c r="E32" s="41"/>
      <c r="F32" s="41"/>
      <c r="G32" s="41"/>
      <c r="H32" s="41"/>
      <c r="I32" s="41"/>
      <c r="J32" s="41"/>
    </row>
    <row r="33" spans="2:10" x14ac:dyDescent="0.2">
      <c r="B33" s="41"/>
      <c r="C33" s="41"/>
      <c r="D33" s="41"/>
      <c r="E33" s="41"/>
      <c r="F33" s="41"/>
      <c r="G33" s="41"/>
      <c r="H33" s="41"/>
      <c r="I33" s="41"/>
      <c r="J33" s="41"/>
    </row>
    <row r="34" spans="2:10" x14ac:dyDescent="0.2">
      <c r="B34" s="41"/>
      <c r="C34" s="41"/>
      <c r="D34" s="41"/>
      <c r="E34" s="41"/>
      <c r="F34" s="41"/>
      <c r="G34" s="41"/>
      <c r="H34" s="41"/>
      <c r="I34" s="41"/>
      <c r="J34" s="41"/>
    </row>
    <row r="35" spans="2:10" x14ac:dyDescent="0.2">
      <c r="B35" s="41"/>
      <c r="C35" s="41"/>
      <c r="D35" s="41"/>
      <c r="E35" s="41"/>
      <c r="F35" s="41"/>
      <c r="G35" s="41"/>
      <c r="H35" s="41"/>
      <c r="I35" s="41"/>
      <c r="J35" s="41"/>
    </row>
    <row r="36" spans="2:10" x14ac:dyDescent="0.2">
      <c r="B36" s="41"/>
      <c r="C36" s="41"/>
      <c r="D36" s="41"/>
      <c r="E36" s="41"/>
      <c r="F36" s="41"/>
      <c r="G36" s="41"/>
      <c r="H36" s="41"/>
      <c r="I36" s="41"/>
      <c r="J36" s="41"/>
    </row>
    <row r="37" spans="2:10" x14ac:dyDescent="0.2">
      <c r="B37" s="41"/>
      <c r="C37" s="41"/>
      <c r="D37" s="41"/>
      <c r="E37" s="41"/>
      <c r="F37" s="41"/>
      <c r="G37" s="41"/>
      <c r="H37" s="41"/>
      <c r="I37" s="41"/>
      <c r="J37" s="41"/>
    </row>
    <row r="38" spans="2:10" x14ac:dyDescent="0.2">
      <c r="B38" s="41"/>
      <c r="C38" s="41"/>
      <c r="D38" s="41"/>
      <c r="E38" s="41"/>
      <c r="F38" s="41"/>
      <c r="G38" s="41"/>
      <c r="H38" s="41"/>
      <c r="I38" s="41"/>
      <c r="J38" s="41"/>
    </row>
    <row r="39" spans="2:10" x14ac:dyDescent="0.2">
      <c r="B39" s="41"/>
      <c r="C39" s="41"/>
      <c r="D39" s="41"/>
      <c r="E39" s="41"/>
      <c r="F39" s="41"/>
      <c r="G39" s="41"/>
      <c r="H39" s="41"/>
      <c r="I39" s="41"/>
      <c r="J39" s="41"/>
    </row>
    <row r="40" spans="2:10" x14ac:dyDescent="0.2">
      <c r="B40" s="41"/>
      <c r="C40" s="41"/>
      <c r="D40" s="41"/>
      <c r="E40" s="41"/>
      <c r="F40" s="41"/>
      <c r="G40" s="41"/>
      <c r="H40" s="41"/>
      <c r="I40" s="41"/>
      <c r="J40" s="41"/>
    </row>
    <row r="41" spans="2:10" x14ac:dyDescent="0.2">
      <c r="B41" s="41"/>
      <c r="C41" s="41"/>
      <c r="D41" s="41"/>
      <c r="E41" s="41"/>
      <c r="F41" s="41"/>
      <c r="G41" s="41"/>
      <c r="H41" s="41"/>
      <c r="I41" s="41"/>
      <c r="J41" s="41"/>
    </row>
    <row r="42" spans="2:10" x14ac:dyDescent="0.2">
      <c r="B42" s="41"/>
      <c r="C42" s="41"/>
      <c r="D42" s="41"/>
      <c r="E42" s="41"/>
      <c r="F42" s="41"/>
      <c r="G42" s="41"/>
      <c r="H42" s="41"/>
      <c r="I42" s="41"/>
      <c r="J42" s="41"/>
    </row>
    <row r="43" spans="2:10" x14ac:dyDescent="0.2">
      <c r="B43" s="41"/>
      <c r="C43" s="41"/>
      <c r="D43" s="41"/>
      <c r="E43" s="41"/>
      <c r="F43" s="41"/>
      <c r="G43" s="41"/>
      <c r="H43" s="41"/>
      <c r="I43" s="41"/>
      <c r="J43" s="41"/>
    </row>
    <row r="44" spans="2:10" x14ac:dyDescent="0.2">
      <c r="B44" s="41"/>
      <c r="C44" s="41"/>
      <c r="D44" s="41"/>
      <c r="E44" s="41"/>
      <c r="F44" s="41"/>
      <c r="G44" s="41"/>
      <c r="H44" s="41"/>
      <c r="I44" s="41"/>
      <c r="J44" s="41"/>
    </row>
    <row r="45" spans="2:10" x14ac:dyDescent="0.2">
      <c r="B45" s="41"/>
      <c r="C45" s="41"/>
      <c r="D45" s="41"/>
      <c r="E45" s="41"/>
      <c r="F45" s="41"/>
      <c r="G45" s="41"/>
      <c r="H45" s="41"/>
      <c r="I45" s="41"/>
      <c r="J45" s="41"/>
    </row>
    <row r="46" spans="2:10" x14ac:dyDescent="0.2">
      <c r="B46" s="41"/>
      <c r="C46" s="41"/>
      <c r="D46" s="41"/>
      <c r="E46" s="41"/>
      <c r="F46" s="41"/>
      <c r="G46" s="41"/>
      <c r="H46" s="41"/>
      <c r="I46" s="41"/>
      <c r="J46" s="41"/>
    </row>
    <row r="47" spans="2:10" x14ac:dyDescent="0.2">
      <c r="B47" s="41"/>
      <c r="C47" s="41"/>
      <c r="D47" s="41"/>
      <c r="E47" s="41"/>
      <c r="F47" s="41"/>
      <c r="G47" s="41"/>
      <c r="H47" s="41"/>
      <c r="I47" s="41"/>
      <c r="J47" s="41"/>
    </row>
    <row r="48" spans="2:10" x14ac:dyDescent="0.2">
      <c r="B48" s="41"/>
      <c r="C48" s="41"/>
      <c r="D48" s="41"/>
      <c r="E48" s="41"/>
      <c r="F48" s="41"/>
      <c r="G48" s="41"/>
      <c r="H48" s="41"/>
      <c r="I48" s="41"/>
      <c r="J48" s="41"/>
    </row>
  </sheetData>
  <mergeCells count="5">
    <mergeCell ref="B1:J1"/>
    <mergeCell ref="G5:J5"/>
    <mergeCell ref="B3:J3"/>
    <mergeCell ref="B2:J2"/>
    <mergeCell ref="B4:J4"/>
  </mergeCells>
  <phoneticPr fontId="0" type="noConversion"/>
  <printOptions horizontalCentered="1"/>
  <pageMargins left="0.25" right="0.25" top="0.75" bottom="0.75" header="0.3" footer="0.3"/>
  <pageSetup scale="97" fitToHeight="0" orientation="portrait" r:id="rId1"/>
  <headerFooter>
    <oddHeader>&amp;L&amp;"Times New Roman,Regular"ECONOMIC OUTLOOK - WISCONSIN&amp;R&amp;"Times New Roman,Regular"November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CD95-24CD-4D85-847A-910893A14F49}">
  <sheetPr>
    <tabColor theme="3" tint="0.79998168889431442"/>
    <pageSetUpPr fitToPage="1"/>
  </sheetPr>
  <dimension ref="B2:G15"/>
  <sheetViews>
    <sheetView showGridLines="0" tabSelected="1" zoomScaleNormal="100" zoomScaleSheetLayoutView="106" zoomScalePageLayoutView="76" workbookViewId="0">
      <selection activeCell="B14" sqref="B4:G15"/>
    </sheetView>
  </sheetViews>
  <sheetFormatPr defaultColWidth="9.140625" defaultRowHeight="12.75" x14ac:dyDescent="0.2"/>
  <cols>
    <col min="1" max="1" width="9.140625" style="8"/>
    <col min="2" max="2" width="22.5703125" style="8" customWidth="1"/>
    <col min="3" max="4" width="14.5703125" style="8" customWidth="1"/>
    <col min="5" max="5" width="17" style="8" customWidth="1"/>
    <col min="6" max="6" width="18.5703125" style="8" customWidth="1"/>
    <col min="7" max="7" width="14.5703125" style="8" customWidth="1"/>
    <col min="8" max="16384" width="9.140625" style="8"/>
  </cols>
  <sheetData>
    <row r="2" spans="2:7" ht="12.75" customHeight="1" x14ac:dyDescent="0.2">
      <c r="B2" s="152" t="s">
        <v>54</v>
      </c>
      <c r="C2" s="152"/>
      <c r="D2" s="152"/>
      <c r="E2" s="152"/>
      <c r="F2" s="152"/>
      <c r="G2" s="152"/>
    </row>
    <row r="3" spans="2:7" ht="12.75" customHeight="1" x14ac:dyDescent="0.25">
      <c r="B3" s="108"/>
      <c r="C3" s="62"/>
      <c r="D3" s="62"/>
      <c r="E3" s="62"/>
      <c r="F3" s="62"/>
      <c r="G3" s="62"/>
    </row>
    <row r="4" spans="2:7" ht="12.75" customHeight="1" x14ac:dyDescent="0.2">
      <c r="B4" s="152" t="s">
        <v>84</v>
      </c>
      <c r="C4" s="152"/>
      <c r="D4" s="152"/>
      <c r="E4" s="152"/>
      <c r="F4" s="152"/>
      <c r="G4" s="152"/>
    </row>
    <row r="5" spans="2:7" ht="12.75" customHeight="1" x14ac:dyDescent="0.2">
      <c r="B5" s="153" t="s">
        <v>64</v>
      </c>
      <c r="C5" s="153"/>
      <c r="D5" s="153"/>
      <c r="E5" s="153"/>
      <c r="F5" s="153"/>
      <c r="G5" s="153"/>
    </row>
    <row r="6" spans="2:7" ht="15" x14ac:dyDescent="0.25">
      <c r="B6" s="63"/>
      <c r="C6" s="64" t="s">
        <v>72</v>
      </c>
      <c r="D6" s="64" t="s">
        <v>82</v>
      </c>
      <c r="E6" s="64" t="s">
        <v>55</v>
      </c>
      <c r="F6" s="64" t="s">
        <v>56</v>
      </c>
      <c r="G6" s="64" t="s">
        <v>57</v>
      </c>
    </row>
    <row r="7" spans="2:7" ht="15" x14ac:dyDescent="0.2">
      <c r="B7" s="65" t="s">
        <v>58</v>
      </c>
      <c r="C7" s="32">
        <v>5490.1719999999996</v>
      </c>
      <c r="D7" s="32">
        <v>5956.7110000000002</v>
      </c>
      <c r="E7" s="33">
        <f>D7/C7-1</f>
        <v>8.4977119113936794E-2</v>
      </c>
      <c r="F7" s="32">
        <v>6059</v>
      </c>
      <c r="G7" s="32">
        <f>ROUND(D7-F7,0)</f>
        <v>-102</v>
      </c>
    </row>
    <row r="8" spans="2:7" ht="15" x14ac:dyDescent="0.2">
      <c r="B8" s="65" t="s">
        <v>59</v>
      </c>
      <c r="C8" s="32">
        <v>3911.7930000000001</v>
      </c>
      <c r="D8" s="32">
        <v>4027.23</v>
      </c>
      <c r="E8" s="33">
        <f t="shared" ref="E8:E11" si="0">D8/C8-1</f>
        <v>2.9509997078066119E-2</v>
      </c>
      <c r="F8" s="32">
        <v>3978</v>
      </c>
      <c r="G8" s="32">
        <f t="shared" ref="G8:G11" si="1">ROUND(D8-F8,0)</f>
        <v>49</v>
      </c>
    </row>
    <row r="9" spans="2:7" ht="15" x14ac:dyDescent="0.2">
      <c r="B9" s="65" t="s">
        <v>60</v>
      </c>
      <c r="C9" s="32">
        <v>1332.46</v>
      </c>
      <c r="D9" s="32">
        <v>1386.6959999999999</v>
      </c>
      <c r="E9" s="33">
        <f t="shared" si="0"/>
        <v>4.0703660897888128E-2</v>
      </c>
      <c r="F9" s="32">
        <v>1286</v>
      </c>
      <c r="G9" s="32">
        <f t="shared" si="1"/>
        <v>101</v>
      </c>
    </row>
    <row r="10" spans="2:7" ht="15" x14ac:dyDescent="0.2">
      <c r="B10" s="65" t="s">
        <v>61</v>
      </c>
      <c r="C10" s="32">
        <f>C11-SUM(C7:C9)</f>
        <v>663.875</v>
      </c>
      <c r="D10" s="32">
        <f>D11-SUM(D7:D9)</f>
        <v>663.16299999999865</v>
      </c>
      <c r="E10" s="33">
        <f t="shared" si="0"/>
        <v>-1.072491056300251E-3</v>
      </c>
      <c r="F10" s="32">
        <f>F11-SUM(F7:F9)</f>
        <v>654</v>
      </c>
      <c r="G10" s="32">
        <f t="shared" si="1"/>
        <v>9</v>
      </c>
    </row>
    <row r="11" spans="2:7" ht="15" x14ac:dyDescent="0.2">
      <c r="B11" s="66" t="s">
        <v>62</v>
      </c>
      <c r="C11" s="67">
        <v>11398.3</v>
      </c>
      <c r="D11" s="67">
        <v>12033.8</v>
      </c>
      <c r="E11" s="68">
        <f t="shared" si="0"/>
        <v>5.57539282173658E-2</v>
      </c>
      <c r="F11" s="67">
        <v>11977</v>
      </c>
      <c r="G11" s="67">
        <f t="shared" si="1"/>
        <v>57</v>
      </c>
    </row>
    <row r="12" spans="2:7" ht="15" x14ac:dyDescent="0.2">
      <c r="B12" s="115"/>
      <c r="C12" s="116"/>
      <c r="D12" s="116"/>
      <c r="E12" s="117"/>
      <c r="F12" s="116"/>
      <c r="G12" s="116"/>
    </row>
    <row r="13" spans="2:7" ht="15" x14ac:dyDescent="0.25">
      <c r="B13" s="69" t="s">
        <v>63</v>
      </c>
      <c r="C13" s="69"/>
      <c r="D13" s="69"/>
      <c r="E13" s="69"/>
      <c r="F13" s="69"/>
      <c r="G13" s="69"/>
    </row>
    <row r="14" spans="2:7" ht="15" customHeight="1" x14ac:dyDescent="0.2">
      <c r="B14" s="154" t="s">
        <v>85</v>
      </c>
      <c r="C14" s="154"/>
      <c r="D14" s="154"/>
      <c r="E14" s="154"/>
      <c r="F14" s="154"/>
      <c r="G14" s="154"/>
    </row>
    <row r="15" spans="2:7" ht="15" customHeight="1" x14ac:dyDescent="0.2">
      <c r="B15" s="154"/>
      <c r="C15" s="154"/>
      <c r="D15" s="154"/>
      <c r="E15" s="154"/>
      <c r="F15" s="154"/>
      <c r="G15" s="154"/>
    </row>
  </sheetData>
  <mergeCells count="4">
    <mergeCell ref="B2:G2"/>
    <mergeCell ref="B4:G4"/>
    <mergeCell ref="B5:G5"/>
    <mergeCell ref="B14:G15"/>
  </mergeCells>
  <printOptions horizontalCentered="1"/>
  <pageMargins left="0.25" right="0.25" top="0.75" bottom="0.75" header="0.3" footer="0.3"/>
  <pageSetup fitToHeight="0" orientation="portrait" r:id="rId1"/>
  <headerFooter>
    <oddHeader>&amp;L&amp;"Times New Roman,Regular"ECONOMIC OUTLOOK - WISCONSIN&amp;R&amp;"Times New Roman,Regular"November 2024</oddHeader>
  </headerFooter>
  <ignoredErrors>
    <ignoredError sqref="E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County xmlns="7b1f4bc1-1c69-4382-97c7-524a76d943bf" xsi:nil="true"/>
    <_x002e_DocumentType xmlns="9e30f06f-ad7a-453a-8e08-8a8878e30bd1">
      <Value>123</Value>
    </_x002e_DocumentType>
    <_x002e_DocumentYear xmlns="9e30f06f-ad7a-453a-8e08-8a8878e30bd1">2025</_x002e_DocumentYear>
    <_dlc_DocId xmlns="bb65cc95-6d4e-4879-a879-9838761499af">33E6D4FPPFNA-16-7124</_dlc_DocId>
    <_dlc_DocIdUrl xmlns="bb65cc95-6d4e-4879-a879-9838761499af">
      <Url>https://revenue-auth-prod.wi.gov/_layouts/15/DocIdRedir.aspx?ID=33E6D4FPPFNA-16-7124</Url>
      <Description>33E6D4FPPFNA-16-7124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EA1A271-4F42-44F9-B366-D07AE90D589C}"/>
</file>

<file path=customXml/itemProps2.xml><?xml version="1.0" encoding="utf-8"?>
<ds:datastoreItem xmlns:ds="http://schemas.openxmlformats.org/officeDocument/2006/customXml" ds:itemID="{F6592ADB-B438-4D26-8A8B-4C520C39AEAB}">
  <ds:schemaRefs>
    <ds:schemaRef ds:uri="1930334e-52c3-4a2e-81c7-073a558f4dda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64ad325-2162-4475-bd33-46bfaf620f11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618757B-D700-4311-BCE5-8B318E18A2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FE95AD2-416F-4209-AB7F-B1F4EC3DBD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Appendix 1</vt:lpstr>
      <vt:lpstr>Appendix 2</vt:lpstr>
      <vt:lpstr>Appendix 2 (y-o-y)</vt:lpstr>
      <vt:lpstr>Appendix 3</vt:lpstr>
      <vt:lpstr>Appendix 4</vt:lpstr>
      <vt:lpstr>Appendix 5</vt:lpstr>
      <vt:lpstr>'Appendix 1'!Print_Area</vt:lpstr>
      <vt:lpstr>'Appendix 3'!Print_Area</vt:lpstr>
      <vt:lpstr>'Appendix 4'!Print_Area</vt:lpstr>
      <vt:lpstr>'Appendix 5'!Print_Area</vt:lpstr>
    </vt:vector>
  </TitlesOfParts>
  <Manager/>
  <Company>Wi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Economic Forecast - Appendices - February 2025</dc:title>
  <dc:subject/>
  <dc:creator>Soria, Romina N;FTE;11/16/2005</dc:creator>
  <cp:keywords/>
  <dc:description/>
  <cp:lastModifiedBy>Camfield, Emily - DOR</cp:lastModifiedBy>
  <cp:revision/>
  <cp:lastPrinted>2025-03-04T23:28:30Z</cp:lastPrinted>
  <dcterms:created xsi:type="dcterms:W3CDTF">1996-04-11T22:04:44Z</dcterms:created>
  <dcterms:modified xsi:type="dcterms:W3CDTF">2025-03-11T14:16:52Z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12698b26-324a-4ece-80f9-9f2ad6b1b64e</vt:lpwstr>
  </property>
</Properties>
</file>