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gov-my.sharepoint.com/personal/romina_soria_wisconsin_gov/Documents/a_WEO_Forecast/"/>
    </mc:Choice>
  </mc:AlternateContent>
  <xr:revisionPtr revIDLastSave="0" documentId="8_{E9DBE392-AF7E-45C2-8956-2CEDBF3A71B1}" xr6:coauthVersionLast="47" xr6:coauthVersionMax="47" xr10:uidLastSave="{00000000-0000-0000-0000-000000000000}"/>
  <bookViews>
    <workbookView xWindow="780" yWindow="780" windowWidth="21600" windowHeight="11385" tabRatio="899" xr2:uid="{00000000-000D-0000-FFFF-FFFF00000000}"/>
  </bookViews>
  <sheets>
    <sheet name="Appendix 1" sheetId="20" r:id="rId1"/>
    <sheet name="Appendix 2" sheetId="21" r:id="rId2"/>
    <sheet name="Appendix 2 (y-o-y)" sheetId="36" r:id="rId3"/>
    <sheet name="Appendix 3" sheetId="9" r:id="rId4"/>
    <sheet name="Appendix 4" sheetId="17" r:id="rId5"/>
    <sheet name="Appendix 5" sheetId="32" r:id="rId6"/>
  </sheets>
  <definedNames>
    <definedName name="_xlnm._FilterDatabase" localSheetId="4" hidden="1">'Appendix 4'!$B$1:$B$25</definedName>
    <definedName name="_xlnm._FilterDatabase" localSheetId="5" hidden="1">'Appendix 5'!$B$2:$B$11</definedName>
    <definedName name="_xlnm.Database" localSheetId="2">#REF!</definedName>
    <definedName name="_xlnm.Database" localSheetId="5">#REF!</definedName>
    <definedName name="_xlnm.Database">#REF!</definedName>
    <definedName name="_xlnm.Print_Area" localSheetId="3">'Appendix 3'!$B$2:$J$50</definedName>
    <definedName name="_xlnm.Print_Area" localSheetId="4">'Appendix 4'!$B$1:$J$23</definedName>
    <definedName name="_xlnm.Print_Area" localSheetId="5">'Appendix 5'!$B$2:$G$11</definedName>
    <definedName name="z">'Appendix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9" l="1"/>
  <c r="I44" i="9"/>
  <c r="I45" i="9" s="1"/>
  <c r="J44" i="9"/>
  <c r="J45" i="9" s="1"/>
  <c r="G44" i="9"/>
  <c r="G45" i="9" s="1"/>
  <c r="H42" i="9"/>
  <c r="I42" i="9"/>
  <c r="J42" i="9" s="1"/>
  <c r="G42" i="9"/>
  <c r="H45" i="9" l="1"/>
  <c r="G11" i="32"/>
  <c r="E11" i="32"/>
  <c r="F10" i="32"/>
  <c r="D10" i="32"/>
  <c r="C10" i="32"/>
  <c r="G9" i="32"/>
  <c r="E9" i="32"/>
  <c r="G8" i="32"/>
  <c r="E8" i="32"/>
  <c r="G7" i="32"/>
  <c r="E7" i="32"/>
  <c r="E10" i="32" l="1"/>
  <c r="G10" i="32"/>
</calcChain>
</file>

<file path=xl/sharedStrings.xml><?xml version="1.0" encoding="utf-8"?>
<sst xmlns="http://schemas.openxmlformats.org/spreadsheetml/2006/main" count="254" uniqueCount="85">
  <si>
    <t>Employment (Annual)</t>
  </si>
  <si>
    <t>Table 1. Wisconsin CES Employment Forecast: Industry Detail</t>
  </si>
  <si>
    <t>(Thousands of jobs)</t>
  </si>
  <si>
    <t>History</t>
  </si>
  <si>
    <t>Forecast</t>
  </si>
  <si>
    <t>Total Nonfarm</t>
  </si>
  <si>
    <t xml:space="preserve">  % Change</t>
  </si>
  <si>
    <t>Private Nonfarm</t>
  </si>
  <si>
    <t>Natural Resources &amp; Mining</t>
  </si>
  <si>
    <t>Construction</t>
  </si>
  <si>
    <t>Manufacturing</t>
  </si>
  <si>
    <t>Trade, Transportation &amp; Utilities</t>
  </si>
  <si>
    <t>Information</t>
  </si>
  <si>
    <t>Financial Activities</t>
  </si>
  <si>
    <t>Professional &amp; Business Services</t>
  </si>
  <si>
    <t>Education &amp; Health Services</t>
  </si>
  <si>
    <t>Leisure &amp; Hospitality</t>
  </si>
  <si>
    <t>Other Services</t>
  </si>
  <si>
    <t>Government</t>
  </si>
  <si>
    <t>Federal Government</t>
  </si>
  <si>
    <t>State &amp; Local Government</t>
  </si>
  <si>
    <t>Table 2. Wisconsin Household Survey Employment Measures</t>
  </si>
  <si>
    <t>Labor Force</t>
  </si>
  <si>
    <t>Employment</t>
  </si>
  <si>
    <t>Unemployment Rate (%)</t>
  </si>
  <si>
    <t>Source: Bureau of Labor Statistics</t>
  </si>
  <si>
    <t>Employment (Quarterly)</t>
  </si>
  <si>
    <t>Table 3. Wisconsin CES Employment Forecast: Industry Detail</t>
  </si>
  <si>
    <t>(Thousands of jobs, seasonally adjusted data, annual rate of change)</t>
  </si>
  <si>
    <t>Table 4. Wisconsin Household Survey Employment Measures</t>
  </si>
  <si>
    <t>Table 3b. Wisconsin CES Employment Forecast: Industry Detail</t>
  </si>
  <si>
    <t>(Thousands of jobs, year-over-year change)</t>
  </si>
  <si>
    <t>Table 4b. Wisconsin Household Survey Employment Measures</t>
  </si>
  <si>
    <t>Wisconsin Personal Income (Annual)</t>
  </si>
  <si>
    <t>Table 5. Wisconsin Personal Income by Major Source</t>
  </si>
  <si>
    <t>($ Billions)</t>
  </si>
  <si>
    <t>Total Personal Income</t>
  </si>
  <si>
    <t>Wages and Salaries</t>
  </si>
  <si>
    <t>Supplements to Wages and Salaries</t>
  </si>
  <si>
    <t>Proprietor's Income</t>
  </si>
  <si>
    <t>Property Income</t>
  </si>
  <si>
    <t>Personal Interest Income^</t>
  </si>
  <si>
    <t>Personal Dividend Income^</t>
  </si>
  <si>
    <t>Rental Income^</t>
  </si>
  <si>
    <t>Personal Current Transfer Receipts</t>
  </si>
  <si>
    <t>Residence Adjustment</t>
  </si>
  <si>
    <t>Contributions to Govt. Social Ins.</t>
  </si>
  <si>
    <t>Table 6. Wisconsin Related Income Measures</t>
  </si>
  <si>
    <t>(Different units)</t>
  </si>
  <si>
    <t>Wisconsin Personal Income (Quarterly)</t>
  </si>
  <si>
    <t>Table 7. Wisconsin Personal Income by Major Source</t>
  </si>
  <si>
    <t>($ Billions, seasonally adjusted, annual rate of change)</t>
  </si>
  <si>
    <t>Contributions to Government Social Ins.</t>
  </si>
  <si>
    <t>Source: Bureau of Economic Analysis</t>
  </si>
  <si>
    <t>General Purposes Revenues</t>
  </si>
  <si>
    <t>Annual Change</t>
  </si>
  <si>
    <t>Expected Revenues</t>
  </si>
  <si>
    <t>$ Difference</t>
  </si>
  <si>
    <t>Individual Income Tax</t>
  </si>
  <si>
    <t>General Sales Tax</t>
  </si>
  <si>
    <t>Corporate Franchise Tax</t>
  </si>
  <si>
    <t>Other Revenues</t>
  </si>
  <si>
    <t>Total GPR</t>
  </si>
  <si>
    <t>Source: Wisconsin Department of Revenue</t>
  </si>
  <si>
    <t>($ Millions)</t>
  </si>
  <si>
    <t>Per Capita Income ($)</t>
  </si>
  <si>
    <t>GDP ($ Billions)</t>
  </si>
  <si>
    <t>2022:4</t>
  </si>
  <si>
    <t>2023:1</t>
  </si>
  <si>
    <t>2023:2</t>
  </si>
  <si>
    <t>Population (Millions)</t>
  </si>
  <si>
    <t>2023:3</t>
  </si>
  <si>
    <t>FY2023</t>
  </si>
  <si>
    <t>2023:4</t>
  </si>
  <si>
    <t>2024:1</t>
  </si>
  <si>
    <t>2024:2</t>
  </si>
  <si>
    <t>2024:3</t>
  </si>
  <si>
    <t>Personal Tax &amp; Nontax Payments ($ Billions)</t>
  </si>
  <si>
    <t>Disposable Personal Income ($ Billions)</t>
  </si>
  <si>
    <t>FY2024</t>
  </si>
  <si>
    <t>2024:4</t>
  </si>
  <si>
    <t>Real Personal Income (2017 $ Billions)*</t>
  </si>
  <si>
    <t xml:space="preserve">Real GDP (chained 2017 $ Billions) </t>
  </si>
  <si>
    <t>Table 8. General Purposes Revenues, Fiscal Year-to-Date 2024 through January</t>
  </si>
  <si>
    <t xml:space="preserve">Expected Revenues are based on the Fiscal Year 2024 forecast published by the Legislative Fiscal Bureau on January 24,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</si>
</sst>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3" formatCode="_(* #,##0.00_);_(* \(#,##0.00\);_(* &quot;-&quot;??_);_(@_)"/>
    <numFmt numFmtId="164" formatCode="0.0"/>
    <numFmt numFmtId="165" formatCode="[h]:m"/>
    <numFmt numFmtId="166" formatCode="#,##0.0"/>
    <numFmt numFmtId="167" formatCode="0.0%"/>
    <numFmt numFmtId="168" formatCode="0.000"/>
    <numFmt numFmtId="169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2" fillId="0" borderId="0"/>
    <xf numFmtId="0" fontId="12" fillId="0" borderId="0"/>
  </cellStyleXfs>
  <cellXfs count="170">
    <xf numFmtId="0" fontId="0" fillId="0" borderId="0" xfId="0"/>
    <xf numFmtId="0" fontId="7" fillId="0" borderId="1" xfId="0" applyFont="1" applyFill="1" applyBorder="1"/>
    <xf numFmtId="0" fontId="7" fillId="0" borderId="1" xfId="0" applyFont="1" applyBorder="1"/>
    <xf numFmtId="0" fontId="7" fillId="0" borderId="0" xfId="0" applyFont="1" applyFill="1"/>
    <xf numFmtId="166" fontId="7" fillId="0" borderId="5" xfId="0" applyNumberFormat="1" applyFont="1" applyBorder="1"/>
    <xf numFmtId="0" fontId="7" fillId="0" borderId="0" xfId="0" applyFont="1" applyFill="1" applyBorder="1"/>
    <xf numFmtId="166" fontId="7" fillId="0" borderId="1" xfId="0" applyNumberFormat="1" applyFont="1" applyBorder="1"/>
    <xf numFmtId="166" fontId="7" fillId="0" borderId="2" xfId="0" applyNumberFormat="1" applyFont="1" applyBorder="1"/>
    <xf numFmtId="0" fontId="7" fillId="0" borderId="0" xfId="0" applyFont="1"/>
    <xf numFmtId="49" fontId="7" fillId="0" borderId="0" xfId="0" quotePrefix="1" applyNumberFormat="1" applyFont="1" applyFill="1" applyAlignment="1">
      <alignment horizontal="left"/>
    </xf>
    <xf numFmtId="166" fontId="7" fillId="0" borderId="0" xfId="0" applyNumberFormat="1" applyFont="1"/>
    <xf numFmtId="49" fontId="7" fillId="0" borderId="3" xfId="0" applyNumberFormat="1" applyFont="1" applyFill="1" applyBorder="1" applyAlignment="1">
      <alignment horizontal="centerContinuous"/>
    </xf>
    <xf numFmtId="49" fontId="7" fillId="0" borderId="3" xfId="0" applyNumberFormat="1" applyFont="1" applyBorder="1" applyAlignment="1">
      <alignment horizontal="centerContinuous"/>
    </xf>
    <xf numFmtId="49" fontId="7" fillId="0" borderId="1" xfId="0" applyNumberFormat="1" applyFont="1" applyBorder="1" applyAlignment="1">
      <alignment horizontal="right"/>
    </xf>
    <xf numFmtId="166" fontId="7" fillId="0" borderId="0" xfId="1" applyNumberFormat="1" applyFont="1"/>
    <xf numFmtId="166" fontId="7" fillId="0" borderId="5" xfId="1" applyNumberFormat="1" applyFont="1" applyBorder="1"/>
    <xf numFmtId="166" fontId="7" fillId="0" borderId="0" xfId="0" applyNumberFormat="1" applyFont="1" applyFill="1"/>
    <xf numFmtId="166" fontId="7" fillId="0" borderId="0" xfId="0" applyNumberFormat="1" applyFont="1" applyFill="1" applyBorder="1"/>
    <xf numFmtId="166" fontId="7" fillId="0" borderId="1" xfId="0" applyNumberFormat="1" applyFont="1" applyFill="1" applyBorder="1"/>
    <xf numFmtId="166" fontId="7" fillId="0" borderId="4" xfId="1" applyNumberFormat="1" applyFont="1" applyBorder="1"/>
    <xf numFmtId="0" fontId="7" fillId="0" borderId="0" xfId="0" applyFont="1" applyBorder="1"/>
    <xf numFmtId="164" fontId="7" fillId="0" borderId="0" xfId="0" applyNumberFormat="1" applyFont="1"/>
    <xf numFmtId="49" fontId="7" fillId="0" borderId="3" xfId="0" applyNumberFormat="1" applyFont="1" applyBorder="1" applyAlignment="1">
      <alignment horizontal="right"/>
    </xf>
    <xf numFmtId="49" fontId="7" fillId="0" borderId="4" xfId="0" quotePrefix="1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right"/>
    </xf>
    <xf numFmtId="168" fontId="7" fillId="0" borderId="0" xfId="0" applyNumberFormat="1" applyFont="1"/>
    <xf numFmtId="164" fontId="7" fillId="0" borderId="0" xfId="0" applyNumberFormat="1" applyFont="1" applyAlignment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167" fontId="7" fillId="0" borderId="0" xfId="3" applyNumberFormat="1" applyFont="1"/>
    <xf numFmtId="49" fontId="7" fillId="0" borderId="2" xfId="0" applyNumberFormat="1" applyFont="1" applyBorder="1" applyAlignment="1">
      <alignment horizontal="right"/>
    </xf>
    <xf numFmtId="49" fontId="7" fillId="0" borderId="0" xfId="0" applyNumberFormat="1" applyFont="1" applyFill="1" applyBorder="1" applyAlignment="1">
      <alignment horizontal="center" wrapText="1"/>
    </xf>
    <xf numFmtId="49" fontId="7" fillId="0" borderId="0" xfId="0" applyNumberFormat="1" applyFont="1" applyBorder="1" applyAlignment="1">
      <alignment horizontal="center" wrapText="1"/>
    </xf>
    <xf numFmtId="0" fontId="7" fillId="0" borderId="5" xfId="0" applyFont="1" applyFill="1" applyBorder="1"/>
    <xf numFmtId="49" fontId="7" fillId="0" borderId="0" xfId="0" applyNumberFormat="1" applyFont="1" applyFill="1" applyBorder="1" applyAlignment="1">
      <alignment horizontal="center" wrapText="1"/>
    </xf>
    <xf numFmtId="166" fontId="7" fillId="0" borderId="0" xfId="1" applyNumberFormat="1" applyFont="1" applyFill="1"/>
    <xf numFmtId="166" fontId="7" fillId="0" borderId="5" xfId="1" applyNumberFormat="1" applyFont="1" applyFill="1" applyBorder="1"/>
    <xf numFmtId="166" fontId="7" fillId="0" borderId="5" xfId="0" applyNumberFormat="1" applyFont="1" applyFill="1" applyBorder="1"/>
    <xf numFmtId="49" fontId="7" fillId="0" borderId="0" xfId="0" applyNumberFormat="1" applyFont="1" applyFill="1" applyBorder="1" applyAlignment="1">
      <alignment horizontal="centerContinuous" wrapText="1"/>
    </xf>
    <xf numFmtId="0" fontId="7" fillId="0" borderId="0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7" fontId="0" fillId="0" borderId="0" xfId="3" applyNumberFormat="1" applyFont="1" applyFill="1"/>
    <xf numFmtId="49" fontId="7" fillId="2" borderId="0" xfId="0" applyNumberFormat="1" applyFont="1" applyFill="1" applyBorder="1" applyAlignment="1">
      <alignment horizontal="center" wrapText="1"/>
    </xf>
    <xf numFmtId="0" fontId="0" fillId="2" borderId="0" xfId="0" applyFill="1"/>
    <xf numFmtId="167" fontId="0" fillId="2" borderId="0" xfId="3" applyNumberFormat="1" applyFont="1" applyFill="1"/>
    <xf numFmtId="166" fontId="0" fillId="0" borderId="0" xfId="0" applyNumberFormat="1"/>
    <xf numFmtId="166" fontId="11" fillId="0" borderId="0" xfId="0" applyNumberFormat="1" applyFont="1" applyAlignment="1">
      <alignment horizontal="right" vertical="center"/>
    </xf>
    <xf numFmtId="167" fontId="11" fillId="0" borderId="0" xfId="0" applyNumberFormat="1" applyFont="1" applyAlignment="1">
      <alignment horizontal="right" vertical="center"/>
    </xf>
    <xf numFmtId="167" fontId="0" fillId="0" borderId="0" xfId="3" applyNumberFormat="1" applyFont="1"/>
    <xf numFmtId="4" fontId="7" fillId="0" borderId="0" xfId="0" applyNumberFormat="1" applyFont="1"/>
    <xf numFmtId="9" fontId="0" fillId="0" borderId="0" xfId="3" applyFont="1"/>
    <xf numFmtId="164" fontId="7" fillId="0" borderId="0" xfId="0" applyNumberFormat="1" applyFont="1" applyBorder="1" applyAlignment="1"/>
    <xf numFmtId="164" fontId="7" fillId="0" borderId="5" xfId="0" applyNumberFormat="1" applyFont="1" applyBorder="1" applyAlignment="1"/>
    <xf numFmtId="167" fontId="7" fillId="0" borderId="0" xfId="3" applyNumberFormat="1" applyFont="1" applyFill="1"/>
    <xf numFmtId="0" fontId="7" fillId="0" borderId="2" xfId="0" applyFont="1" applyFill="1" applyBorder="1"/>
    <xf numFmtId="166" fontId="5" fillId="0" borderId="0" xfId="0" quotePrefix="1" applyNumberFormat="1" applyFont="1"/>
    <xf numFmtId="166" fontId="5" fillId="0" borderId="0" xfId="0" applyNumberFormat="1" applyFont="1"/>
    <xf numFmtId="166" fontId="0" fillId="0" borderId="0" xfId="0" quotePrefix="1" applyNumberFormat="1"/>
    <xf numFmtId="164" fontId="7" fillId="2" borderId="0" xfId="0" applyNumberFormat="1" applyFont="1" applyFill="1" applyBorder="1"/>
    <xf numFmtId="164" fontId="7" fillId="2" borderId="5" xfId="0" applyNumberFormat="1" applyFont="1" applyFill="1" applyBorder="1"/>
    <xf numFmtId="164" fontId="7" fillId="2" borderId="0" xfId="0" applyNumberFormat="1" applyFont="1" applyFill="1" applyBorder="1" applyAlignment="1"/>
    <xf numFmtId="49" fontId="7" fillId="2" borderId="0" xfId="0" applyNumberFormat="1" applyFont="1" applyFill="1" applyBorder="1" applyAlignment="1">
      <alignment horizontal="left"/>
    </xf>
    <xf numFmtId="49" fontId="7" fillId="2" borderId="0" xfId="0" quotePrefix="1" applyNumberFormat="1" applyFont="1" applyFill="1" applyAlignment="1">
      <alignment horizontal="left"/>
    </xf>
    <xf numFmtId="49" fontId="7" fillId="2" borderId="1" xfId="0" quotePrefix="1" applyNumberFormat="1" applyFont="1" applyFill="1" applyBorder="1" applyAlignment="1">
      <alignment horizontal="left"/>
    </xf>
    <xf numFmtId="164" fontId="7" fillId="2" borderId="1" xfId="0" applyNumberFormat="1" applyFont="1" applyFill="1" applyBorder="1"/>
    <xf numFmtId="164" fontId="7" fillId="2" borderId="1" xfId="0" applyNumberFormat="1" applyFont="1" applyFill="1" applyBorder="1" applyAlignment="1"/>
    <xf numFmtId="164" fontId="7" fillId="2" borderId="2" xfId="0" applyNumberFormat="1" applyFont="1" applyFill="1" applyBorder="1"/>
    <xf numFmtId="0" fontId="7" fillId="2" borderId="0" xfId="0" applyFont="1" applyFill="1"/>
    <xf numFmtId="49" fontId="7" fillId="2" borderId="3" xfId="0" applyNumberFormat="1" applyFont="1" applyFill="1" applyBorder="1" applyAlignment="1">
      <alignment horizontal="centerContinuous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66" fontId="7" fillId="2" borderId="0" xfId="0" applyNumberFormat="1" applyFont="1" applyFill="1" applyBorder="1"/>
    <xf numFmtId="166" fontId="7" fillId="2" borderId="5" xfId="0" applyNumberFormat="1" applyFont="1" applyFill="1" applyBorder="1"/>
    <xf numFmtId="164" fontId="1" fillId="2" borderId="0" xfId="4" applyNumberFormat="1" applyFont="1" applyFill="1"/>
    <xf numFmtId="164" fontId="7" fillId="2" borderId="5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/>
    <xf numFmtId="49" fontId="7" fillId="2" borderId="0" xfId="0" applyNumberFormat="1" applyFont="1" applyFill="1" applyBorder="1" applyAlignment="1">
      <alignment horizontal="right"/>
    </xf>
    <xf numFmtId="164" fontId="7" fillId="2" borderId="0" xfId="0" applyNumberFormat="1" applyFont="1" applyFill="1" applyAlignment="1"/>
    <xf numFmtId="164" fontId="7" fillId="2" borderId="5" xfId="0" applyNumberFormat="1" applyFont="1" applyFill="1" applyBorder="1" applyAlignment="1"/>
    <xf numFmtId="49" fontId="7" fillId="2" borderId="0" xfId="0" applyNumberFormat="1" applyFont="1" applyFill="1"/>
    <xf numFmtId="49" fontId="7" fillId="2" borderId="0" xfId="0" applyNumberFormat="1" applyFont="1" applyFill="1" applyAlignment="1">
      <alignment horizontal="left"/>
    </xf>
    <xf numFmtId="0" fontId="7" fillId="2" borderId="0" xfId="0" applyFont="1" applyFill="1" applyAlignment="1"/>
    <xf numFmtId="0" fontId="7" fillId="2" borderId="0" xfId="0" applyFont="1" applyFill="1" applyBorder="1" applyAlignment="1"/>
    <xf numFmtId="164" fontId="7" fillId="2" borderId="2" xfId="0" applyNumberFormat="1" applyFont="1" applyFill="1" applyBorder="1" applyAlignment="1"/>
    <xf numFmtId="0" fontId="7" fillId="2" borderId="3" xfId="0" applyFont="1" applyFill="1" applyBorder="1"/>
    <xf numFmtId="0" fontId="7" fillId="2" borderId="0" xfId="0" applyFont="1" applyFill="1" applyBorder="1"/>
    <xf numFmtId="166" fontId="7" fillId="2" borderId="0" xfId="0" applyNumberFormat="1" applyFont="1" applyFill="1"/>
    <xf numFmtId="166" fontId="7" fillId="2" borderId="0" xfId="1" applyNumberFormat="1" applyFont="1" applyFill="1"/>
    <xf numFmtId="166" fontId="7" fillId="2" borderId="5" xfId="1" applyNumberFormat="1" applyFont="1" applyFill="1" applyBorder="1"/>
    <xf numFmtId="166" fontId="7" fillId="2" borderId="1" xfId="0" applyNumberFormat="1" applyFont="1" applyFill="1" applyBorder="1"/>
    <xf numFmtId="166" fontId="7" fillId="2" borderId="2" xfId="0" applyNumberFormat="1" applyFont="1" applyFill="1" applyBorder="1"/>
    <xf numFmtId="166" fontId="7" fillId="2" borderId="0" xfId="0" quotePrefix="1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right"/>
    </xf>
    <xf numFmtId="166" fontId="7" fillId="2" borderId="4" xfId="1" applyNumberFormat="1" applyFont="1" applyFill="1" applyBorder="1"/>
    <xf numFmtId="166" fontId="7" fillId="2" borderId="1" xfId="0" quotePrefix="1" applyNumberFormat="1" applyFont="1" applyFill="1" applyBorder="1" applyAlignment="1">
      <alignment horizontal="left"/>
    </xf>
    <xf numFmtId="166" fontId="7" fillId="2" borderId="0" xfId="0" applyNumberFormat="1" applyFont="1" applyFill="1" applyBorder="1" applyAlignment="1">
      <alignment horizontal="right"/>
    </xf>
    <xf numFmtId="0" fontId="7" fillId="2" borderId="2" xfId="0" applyFont="1" applyFill="1" applyBorder="1"/>
    <xf numFmtId="166" fontId="7" fillId="2" borderId="3" xfId="0" applyNumberFormat="1" applyFont="1" applyFill="1" applyBorder="1"/>
    <xf numFmtId="166" fontId="7" fillId="2" borderId="4" xfId="0" applyNumberFormat="1" applyFont="1" applyFill="1" applyBorder="1"/>
    <xf numFmtId="49" fontId="7" fillId="0" borderId="0" xfId="0" applyNumberFormat="1" applyFont="1" applyFill="1" applyBorder="1" applyAlignment="1">
      <alignment horizontal="center" wrapText="1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7" xfId="0" applyFont="1" applyBorder="1" applyAlignment="1">
      <alignment horizontal="right"/>
    </xf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166" fontId="17" fillId="0" borderId="1" xfId="0" applyNumberFormat="1" applyFont="1" applyBorder="1" applyAlignment="1">
      <alignment horizontal="right" vertical="center"/>
    </xf>
    <xf numFmtId="167" fontId="17" fillId="0" borderId="1" xfId="0" applyNumberFormat="1" applyFont="1" applyBorder="1" applyAlignment="1">
      <alignment horizontal="right" vertical="center"/>
    </xf>
    <xf numFmtId="0" fontId="14" fillId="0" borderId="0" xfId="0" applyFont="1"/>
    <xf numFmtId="6" fontId="14" fillId="0" borderId="0" xfId="0" applyNumberFormat="1" applyFont="1"/>
    <xf numFmtId="166" fontId="7" fillId="0" borderId="0" xfId="0" quotePrefix="1" applyNumberFormat="1" applyFont="1" applyFill="1" applyBorder="1" applyAlignment="1">
      <alignment horizontal="left"/>
    </xf>
    <xf numFmtId="166" fontId="7" fillId="0" borderId="1" xfId="0" quotePrefix="1" applyNumberFormat="1" applyFont="1" applyFill="1" applyBorder="1" applyAlignment="1">
      <alignment horizontal="left"/>
    </xf>
    <xf numFmtId="49" fontId="7" fillId="0" borderId="0" xfId="0" applyNumberFormat="1" applyFont="1" applyFill="1"/>
    <xf numFmtId="49" fontId="7" fillId="0" borderId="0" xfId="0" applyNumberFormat="1" applyFont="1" applyFill="1" applyBorder="1"/>
    <xf numFmtId="49" fontId="7" fillId="0" borderId="1" xfId="0" quotePrefix="1" applyNumberFormat="1" applyFont="1" applyFill="1" applyBorder="1" applyAlignment="1">
      <alignment horizontal="left"/>
    </xf>
    <xf numFmtId="49" fontId="7" fillId="0" borderId="0" xfId="0" quotePrefix="1" applyNumberFormat="1" applyFont="1" applyFill="1" applyBorder="1" applyAlignment="1">
      <alignment horizontal="left"/>
    </xf>
    <xf numFmtId="49" fontId="7" fillId="0" borderId="0" xfId="0" quotePrefix="1" applyNumberFormat="1" applyFont="1" applyFill="1" applyBorder="1"/>
    <xf numFmtId="49" fontId="7" fillId="0" borderId="0" xfId="0" applyNumberFormat="1" applyFont="1" applyFill="1" applyBorder="1" applyAlignment="1">
      <alignment horizontal="left"/>
    </xf>
    <xf numFmtId="0" fontId="9" fillId="0" borderId="0" xfId="2" quotePrefix="1" applyFont="1" applyFill="1" applyAlignment="1" applyProtection="1">
      <alignment horizontal="left"/>
      <protection locked="0"/>
    </xf>
    <xf numFmtId="164" fontId="7" fillId="0" borderId="0" xfId="0" applyNumberFormat="1" applyFont="1" applyFill="1" applyBorder="1"/>
    <xf numFmtId="164" fontId="7" fillId="0" borderId="5" xfId="0" applyNumberFormat="1" applyFont="1" applyFill="1" applyBorder="1"/>
    <xf numFmtId="168" fontId="7" fillId="0" borderId="0" xfId="0" applyNumberFormat="1" applyFont="1" applyFill="1" applyBorder="1"/>
    <xf numFmtId="168" fontId="7" fillId="0" borderId="5" xfId="0" applyNumberFormat="1" applyFont="1" applyFill="1" applyBorder="1"/>
    <xf numFmtId="169" fontId="7" fillId="0" borderId="0" xfId="1" applyNumberFormat="1" applyFont="1" applyFill="1" applyBorder="1"/>
    <xf numFmtId="169" fontId="7" fillId="0" borderId="5" xfId="1" applyNumberFormat="1" applyFont="1" applyFill="1" applyBorder="1"/>
    <xf numFmtId="164" fontId="7" fillId="0" borderId="1" xfId="0" applyNumberFormat="1" applyFont="1" applyFill="1" applyBorder="1"/>
    <xf numFmtId="164" fontId="7" fillId="0" borderId="2" xfId="0" applyNumberFormat="1" applyFont="1" applyFill="1" applyBorder="1"/>
    <xf numFmtId="49" fontId="8" fillId="0" borderId="0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Border="1" applyAlignment="1">
      <alignment horizontal="center" wrapText="1"/>
    </xf>
    <xf numFmtId="165" fontId="7" fillId="0" borderId="3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0" borderId="6" xfId="0" applyNumberFormat="1" applyFont="1" applyBorder="1" applyAlignment="1">
      <alignment horizontal="center"/>
    </xf>
    <xf numFmtId="49" fontId="8" fillId="0" borderId="0" xfId="0" quotePrefix="1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 wrapText="1"/>
    </xf>
    <xf numFmtId="165" fontId="7" fillId="2" borderId="3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0" borderId="3" xfId="0" applyNumberFormat="1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165" fontId="7" fillId="0" borderId="6" xfId="0" applyNumberFormat="1" applyFont="1" applyFill="1" applyBorder="1" applyAlignment="1">
      <alignment horizontal="center"/>
    </xf>
    <xf numFmtId="49" fontId="8" fillId="2" borderId="0" xfId="0" quotePrefix="1" applyNumberFormat="1" applyFont="1" applyFill="1" applyBorder="1" applyAlignment="1">
      <alignment horizontal="center"/>
    </xf>
    <xf numFmtId="0" fontId="7" fillId="2" borderId="0" xfId="0" applyFont="1" applyFill="1" applyAlignment="1">
      <alignment horizontal="right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wrapText="1"/>
    </xf>
    <xf numFmtId="49" fontId="7" fillId="2" borderId="1" xfId="0" quotePrefix="1" applyNumberFormat="1" applyFont="1" applyFill="1" applyBorder="1" applyAlignment="1">
      <alignment horizontal="center"/>
    </xf>
    <xf numFmtId="49" fontId="7" fillId="2" borderId="0" xfId="0" quotePrefix="1" applyNumberFormat="1" applyFont="1" applyFill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</cellXfs>
  <cellStyles count="10">
    <cellStyle name="Comma" xfId="1" builtinId="3"/>
    <cellStyle name="Normal" xfId="0" builtinId="0"/>
    <cellStyle name="Normal 2" xfId="4" xr:uid="{00000000-0005-0000-0000-000003000000}"/>
    <cellStyle name="Normal 3" xfId="6" xr:uid="{00000000-0005-0000-0000-000004000000}"/>
    <cellStyle name="Normal 4" xfId="7" xr:uid="{00000000-0005-0000-0000-000005000000}"/>
    <cellStyle name="Normal 5" xfId="8" xr:uid="{00000000-0005-0000-0000-000006000000}"/>
    <cellStyle name="Normal 6" xfId="9" xr:uid="{49B02149-80EC-4CD7-9997-AB4DA6A85CA7}"/>
    <cellStyle name="Normal_App1" xfId="2" xr:uid="{00000000-0005-0000-0000-000007000000}"/>
    <cellStyle name="Percent" xfId="3" builtinId="5"/>
    <cellStyle name="Percent 2" xfId="5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2E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2:N55"/>
  <sheetViews>
    <sheetView showGridLines="0" tabSelected="1" topLeftCell="A4" zoomScaleNormal="100" zoomScaleSheetLayoutView="80" zoomScalePageLayoutView="90" workbookViewId="0">
      <selection activeCell="A4" sqref="A4"/>
    </sheetView>
  </sheetViews>
  <sheetFormatPr defaultRowHeight="12.75" x14ac:dyDescent="0.2"/>
  <cols>
    <col min="2" max="2" width="28.7109375" style="44" customWidth="1"/>
    <col min="3" max="10" width="9.140625" customWidth="1"/>
  </cols>
  <sheetData>
    <row r="2" spans="2:14" x14ac:dyDescent="0.2">
      <c r="B2" s="131" t="s">
        <v>0</v>
      </c>
      <c r="C2" s="131"/>
      <c r="D2" s="131"/>
      <c r="E2" s="131"/>
      <c r="F2" s="131"/>
      <c r="G2" s="131"/>
      <c r="H2" s="131"/>
      <c r="I2" s="131"/>
      <c r="J2" s="131"/>
    </row>
    <row r="3" spans="2:14" x14ac:dyDescent="0.2">
      <c r="B3" s="43"/>
      <c r="C3" s="31"/>
      <c r="D3" s="31"/>
      <c r="E3" s="31"/>
      <c r="F3" s="31"/>
      <c r="G3" s="31"/>
      <c r="H3" s="31"/>
      <c r="I3" s="31"/>
      <c r="J3" s="31"/>
    </row>
    <row r="4" spans="2:14" x14ac:dyDescent="0.2">
      <c r="B4" s="131" t="s">
        <v>1</v>
      </c>
      <c r="C4" s="131"/>
      <c r="D4" s="131"/>
      <c r="E4" s="131"/>
      <c r="F4" s="131"/>
      <c r="G4" s="131"/>
      <c r="H4" s="131"/>
      <c r="I4" s="131"/>
      <c r="J4" s="131"/>
    </row>
    <row r="5" spans="2:14" x14ac:dyDescent="0.2">
      <c r="B5" s="139" t="s">
        <v>2</v>
      </c>
      <c r="C5" s="139"/>
      <c r="D5" s="139"/>
      <c r="E5" s="139"/>
      <c r="F5" s="139"/>
      <c r="G5" s="139"/>
      <c r="H5" s="139"/>
      <c r="I5" s="139"/>
      <c r="J5" s="139"/>
    </row>
    <row r="6" spans="2:14" x14ac:dyDescent="0.2">
      <c r="B6" s="11"/>
      <c r="C6" s="132" t="s">
        <v>3</v>
      </c>
      <c r="D6" s="132"/>
      <c r="E6" s="132"/>
      <c r="F6" s="133"/>
      <c r="G6" s="134" t="s">
        <v>4</v>
      </c>
      <c r="H6" s="132"/>
      <c r="I6" s="132"/>
      <c r="J6" s="132"/>
    </row>
    <row r="7" spans="2:14" x14ac:dyDescent="0.2">
      <c r="B7" s="1"/>
      <c r="C7" s="1">
        <v>2020</v>
      </c>
      <c r="D7" s="1">
        <v>2021</v>
      </c>
      <c r="E7" s="1">
        <v>2022</v>
      </c>
      <c r="F7" s="55">
        <v>2023</v>
      </c>
      <c r="G7" s="1">
        <v>2024</v>
      </c>
      <c r="H7" s="1">
        <v>2025</v>
      </c>
      <c r="I7" s="1">
        <v>2026</v>
      </c>
      <c r="J7" s="1">
        <v>2027</v>
      </c>
    </row>
    <row r="8" spans="2:14" ht="15" customHeight="1" x14ac:dyDescent="0.2">
      <c r="B8" s="3" t="s">
        <v>5</v>
      </c>
      <c r="C8" s="17">
        <v>2822.7</v>
      </c>
      <c r="D8" s="17">
        <v>2892.2</v>
      </c>
      <c r="E8" s="17">
        <v>2972.3</v>
      </c>
      <c r="F8" s="37">
        <v>3012.7</v>
      </c>
      <c r="G8" s="17">
        <v>3032.2</v>
      </c>
      <c r="H8" s="17">
        <v>3033.5</v>
      </c>
      <c r="I8" s="17">
        <v>3034.7</v>
      </c>
      <c r="J8" s="17">
        <v>3036.5</v>
      </c>
      <c r="K8" s="46"/>
      <c r="M8" s="46"/>
    </row>
    <row r="9" spans="2:14" x14ac:dyDescent="0.2">
      <c r="B9" s="5" t="s">
        <v>6</v>
      </c>
      <c r="C9" s="99">
        <v>-5.54</v>
      </c>
      <c r="D9" s="99">
        <v>2.46</v>
      </c>
      <c r="E9" s="73">
        <v>2.77</v>
      </c>
      <c r="F9" s="74">
        <v>1.36</v>
      </c>
      <c r="G9" s="73">
        <v>0.65</v>
      </c>
      <c r="H9" s="73">
        <v>0.05</v>
      </c>
      <c r="I9" s="73">
        <v>0.04</v>
      </c>
      <c r="J9" s="73">
        <v>0.06</v>
      </c>
      <c r="K9" s="49"/>
      <c r="M9" s="49"/>
      <c r="N9" s="49"/>
    </row>
    <row r="10" spans="2:14" ht="15" customHeight="1" x14ac:dyDescent="0.2">
      <c r="B10" s="116" t="s">
        <v>7</v>
      </c>
      <c r="C10" s="73">
        <v>2435.4</v>
      </c>
      <c r="D10" s="73">
        <v>2502.1</v>
      </c>
      <c r="E10" s="73">
        <v>2576</v>
      </c>
      <c r="F10" s="74">
        <v>2609.6999999999998</v>
      </c>
      <c r="G10" s="73">
        <v>2624</v>
      </c>
      <c r="H10" s="73">
        <v>2623.7</v>
      </c>
      <c r="I10" s="73">
        <v>2624.3</v>
      </c>
      <c r="J10" s="73">
        <v>2625.7</v>
      </c>
      <c r="K10" s="46"/>
      <c r="M10" s="46"/>
    </row>
    <row r="11" spans="2:14" x14ac:dyDescent="0.2">
      <c r="B11" s="116" t="s">
        <v>6</v>
      </c>
      <c r="C11" s="73">
        <v>-5.54</v>
      </c>
      <c r="D11" s="73">
        <v>2.74</v>
      </c>
      <c r="E11" s="73">
        <v>2.96</v>
      </c>
      <c r="F11" s="74">
        <v>1.31</v>
      </c>
      <c r="G11" s="73">
        <v>0.55000000000000004</v>
      </c>
      <c r="H11" s="73">
        <v>-0.01</v>
      </c>
      <c r="I11" s="73">
        <v>0.02</v>
      </c>
      <c r="J11" s="73">
        <v>0.05</v>
      </c>
      <c r="K11" s="49"/>
      <c r="M11" s="49"/>
      <c r="N11" s="49"/>
    </row>
    <row r="12" spans="2:14" ht="15" customHeight="1" x14ac:dyDescent="0.2">
      <c r="B12" s="116" t="s">
        <v>8</v>
      </c>
      <c r="C12" s="73">
        <v>3.53</v>
      </c>
      <c r="D12" s="73">
        <v>3.52</v>
      </c>
      <c r="E12" s="73">
        <v>3.7</v>
      </c>
      <c r="F12" s="74">
        <v>3.93</v>
      </c>
      <c r="G12" s="73">
        <v>4.01</v>
      </c>
      <c r="H12" s="73">
        <v>4.1399999999999997</v>
      </c>
      <c r="I12" s="73">
        <v>4.32</v>
      </c>
      <c r="J12" s="73">
        <v>4.5199999999999996</v>
      </c>
    </row>
    <row r="13" spans="2:14" x14ac:dyDescent="0.2">
      <c r="B13" s="116" t="s">
        <v>6</v>
      </c>
      <c r="C13" s="73">
        <v>-15.7</v>
      </c>
      <c r="D13" s="73">
        <v>0</v>
      </c>
      <c r="E13" s="73">
        <v>5</v>
      </c>
      <c r="F13" s="74">
        <v>6.1</v>
      </c>
      <c r="G13" s="73">
        <v>2.1</v>
      </c>
      <c r="H13" s="73">
        <v>3.3</v>
      </c>
      <c r="I13" s="73">
        <v>4.3</v>
      </c>
      <c r="J13" s="73">
        <v>4.7</v>
      </c>
      <c r="K13" s="49"/>
      <c r="M13" s="49"/>
      <c r="N13" s="49"/>
    </row>
    <row r="14" spans="2:14" ht="15" customHeight="1" x14ac:dyDescent="0.2">
      <c r="B14" s="116" t="s">
        <v>9</v>
      </c>
      <c r="C14" s="73">
        <v>123.9</v>
      </c>
      <c r="D14" s="73">
        <v>127</v>
      </c>
      <c r="E14" s="73">
        <v>132.1</v>
      </c>
      <c r="F14" s="74">
        <v>136.69999999999999</v>
      </c>
      <c r="G14" s="73">
        <v>139.4</v>
      </c>
      <c r="H14" s="73">
        <v>140.9</v>
      </c>
      <c r="I14" s="73">
        <v>141.9</v>
      </c>
      <c r="J14" s="73">
        <v>142.6</v>
      </c>
      <c r="K14" s="46"/>
      <c r="L14" s="51"/>
      <c r="M14" s="46"/>
      <c r="N14" s="51"/>
    </row>
    <row r="15" spans="2:14" x14ac:dyDescent="0.2">
      <c r="B15" s="116" t="s">
        <v>6</v>
      </c>
      <c r="C15" s="73">
        <v>-0.5</v>
      </c>
      <c r="D15" s="73">
        <v>2.46</v>
      </c>
      <c r="E15" s="73">
        <v>3.99</v>
      </c>
      <c r="F15" s="74">
        <v>3.48</v>
      </c>
      <c r="G15" s="73">
        <v>2.02</v>
      </c>
      <c r="H15" s="73">
        <v>1.07</v>
      </c>
      <c r="I15" s="73">
        <v>0.71</v>
      </c>
      <c r="J15" s="73">
        <v>0.47</v>
      </c>
      <c r="K15" s="49"/>
      <c r="M15" s="49"/>
      <c r="N15" s="49"/>
    </row>
    <row r="16" spans="2:14" ht="15" customHeight="1" x14ac:dyDescent="0.2">
      <c r="B16" s="3" t="s">
        <v>10</v>
      </c>
      <c r="C16" s="73">
        <v>459.2</v>
      </c>
      <c r="D16" s="73">
        <v>467.5</v>
      </c>
      <c r="E16" s="73">
        <v>481.5</v>
      </c>
      <c r="F16" s="74">
        <v>479.3</v>
      </c>
      <c r="G16" s="73">
        <v>478.5</v>
      </c>
      <c r="H16" s="73">
        <v>463.7</v>
      </c>
      <c r="I16" s="73">
        <v>455.7</v>
      </c>
      <c r="J16" s="73">
        <v>451.4</v>
      </c>
      <c r="K16" s="56"/>
      <c r="L16" s="51"/>
      <c r="M16" s="46"/>
      <c r="N16" s="51"/>
    </row>
    <row r="17" spans="2:14" x14ac:dyDescent="0.2">
      <c r="B17" s="3" t="s">
        <v>6</v>
      </c>
      <c r="C17" s="73">
        <v>-5.01</v>
      </c>
      <c r="D17" s="73">
        <v>1.81</v>
      </c>
      <c r="E17" s="73">
        <v>3.01</v>
      </c>
      <c r="F17" s="74">
        <v>-0.46</v>
      </c>
      <c r="G17" s="73">
        <v>-0.16</v>
      </c>
      <c r="H17" s="73">
        <v>-3.09</v>
      </c>
      <c r="I17" s="73">
        <v>-1.73</v>
      </c>
      <c r="J17" s="73">
        <v>-0.96</v>
      </c>
      <c r="K17" s="49"/>
      <c r="M17" s="49"/>
    </row>
    <row r="18" spans="2:14" ht="15" customHeight="1" x14ac:dyDescent="0.2">
      <c r="B18" s="3" t="s">
        <v>11</v>
      </c>
      <c r="C18" s="73">
        <v>520.1</v>
      </c>
      <c r="D18" s="73">
        <v>535.6</v>
      </c>
      <c r="E18" s="73">
        <v>550</v>
      </c>
      <c r="F18" s="74">
        <v>553.9</v>
      </c>
      <c r="G18" s="73">
        <v>551.20000000000005</v>
      </c>
      <c r="H18" s="73">
        <v>546.6</v>
      </c>
      <c r="I18" s="73">
        <v>546.29999999999995</v>
      </c>
      <c r="J18" s="73">
        <v>545.29999999999995</v>
      </c>
      <c r="K18" s="57"/>
      <c r="L18" s="51"/>
      <c r="M18" s="46"/>
      <c r="N18" s="51"/>
    </row>
    <row r="19" spans="2:14" x14ac:dyDescent="0.2">
      <c r="B19" s="3" t="s">
        <v>6</v>
      </c>
      <c r="C19" s="73">
        <v>-2.86</v>
      </c>
      <c r="D19" s="73">
        <v>3</v>
      </c>
      <c r="E19" s="73">
        <v>2.67</v>
      </c>
      <c r="F19" s="74">
        <v>0.72</v>
      </c>
      <c r="G19" s="73">
        <v>-0.49</v>
      </c>
      <c r="H19" s="73">
        <v>-0.83</v>
      </c>
      <c r="I19" s="73">
        <v>-0.05</v>
      </c>
      <c r="J19" s="73">
        <v>-0.18</v>
      </c>
      <c r="K19" s="49"/>
      <c r="M19" s="49"/>
    </row>
    <row r="20" spans="2:14" ht="15" customHeight="1" x14ac:dyDescent="0.2">
      <c r="B20" s="3" t="s">
        <v>12</v>
      </c>
      <c r="C20" s="73">
        <v>45</v>
      </c>
      <c r="D20" s="73">
        <v>45.1</v>
      </c>
      <c r="E20" s="73">
        <v>46.4</v>
      </c>
      <c r="F20" s="74">
        <v>47.5</v>
      </c>
      <c r="G20" s="73">
        <v>48</v>
      </c>
      <c r="H20" s="73">
        <v>49.2</v>
      </c>
      <c r="I20" s="73">
        <v>49</v>
      </c>
      <c r="J20" s="73">
        <v>48.4</v>
      </c>
      <c r="K20" s="46"/>
      <c r="L20" s="51"/>
      <c r="M20" s="46"/>
      <c r="N20" s="51"/>
    </row>
    <row r="21" spans="2:14" x14ac:dyDescent="0.2">
      <c r="B21" s="3" t="s">
        <v>6</v>
      </c>
      <c r="C21" s="73">
        <v>-4.53</v>
      </c>
      <c r="D21" s="73">
        <v>0.24</v>
      </c>
      <c r="E21" s="73">
        <v>3.01</v>
      </c>
      <c r="F21" s="74">
        <v>2.21</v>
      </c>
      <c r="G21" s="73">
        <v>1.23</v>
      </c>
      <c r="H21" s="73">
        <v>2.42</v>
      </c>
      <c r="I21" s="73">
        <v>-0.38</v>
      </c>
      <c r="J21" s="73">
        <v>-1.23</v>
      </c>
      <c r="K21" s="49"/>
      <c r="M21" s="49"/>
    </row>
    <row r="22" spans="2:14" ht="15" customHeight="1" x14ac:dyDescent="0.2">
      <c r="B22" s="3" t="s">
        <v>13</v>
      </c>
      <c r="C22" s="73">
        <v>153</v>
      </c>
      <c r="D22" s="73">
        <v>155.69999999999999</v>
      </c>
      <c r="E22" s="73">
        <v>159.30000000000001</v>
      </c>
      <c r="F22" s="74">
        <v>159.6</v>
      </c>
      <c r="G22" s="73">
        <v>160.80000000000001</v>
      </c>
      <c r="H22" s="73">
        <v>162.30000000000001</v>
      </c>
      <c r="I22" s="73">
        <v>162.80000000000001</v>
      </c>
      <c r="J22" s="73">
        <v>162.69999999999999</v>
      </c>
      <c r="K22" s="46"/>
    </row>
    <row r="23" spans="2:14" x14ac:dyDescent="0.2">
      <c r="B23" s="3" t="s">
        <v>6</v>
      </c>
      <c r="C23" s="73">
        <v>-0.93</v>
      </c>
      <c r="D23" s="73">
        <v>1.76</v>
      </c>
      <c r="E23" s="73">
        <v>2.2799999999999998</v>
      </c>
      <c r="F23" s="74">
        <v>0.19</v>
      </c>
      <c r="G23" s="73">
        <v>0.75</v>
      </c>
      <c r="H23" s="73">
        <v>0.97</v>
      </c>
      <c r="I23" s="73">
        <v>0.27</v>
      </c>
      <c r="J23" s="73">
        <v>-0.05</v>
      </c>
      <c r="K23" s="49"/>
    </row>
    <row r="24" spans="2:14" ht="15" customHeight="1" x14ac:dyDescent="0.2">
      <c r="B24" s="3" t="s">
        <v>14</v>
      </c>
      <c r="C24" s="73">
        <v>309.89999999999998</v>
      </c>
      <c r="D24" s="73">
        <v>319.2</v>
      </c>
      <c r="E24" s="73">
        <v>329.2</v>
      </c>
      <c r="F24" s="74">
        <v>330.9</v>
      </c>
      <c r="G24" s="73">
        <v>332.2</v>
      </c>
      <c r="H24" s="73">
        <v>337.5</v>
      </c>
      <c r="I24" s="73">
        <v>338.2</v>
      </c>
      <c r="J24" s="73">
        <v>339.8</v>
      </c>
      <c r="K24" s="57"/>
    </row>
    <row r="25" spans="2:14" x14ac:dyDescent="0.2">
      <c r="B25" s="3" t="s">
        <v>6</v>
      </c>
      <c r="C25" s="73">
        <v>-5.14</v>
      </c>
      <c r="D25" s="73">
        <v>2.99</v>
      </c>
      <c r="E25" s="73">
        <v>3.14</v>
      </c>
      <c r="F25" s="74">
        <v>0.52</v>
      </c>
      <c r="G25" s="73">
        <v>0.41</v>
      </c>
      <c r="H25" s="73">
        <v>1.58</v>
      </c>
      <c r="I25" s="73">
        <v>0.2</v>
      </c>
      <c r="J25" s="73">
        <v>0.49</v>
      </c>
      <c r="K25" s="49"/>
    </row>
    <row r="26" spans="2:14" ht="15" customHeight="1" x14ac:dyDescent="0.2">
      <c r="B26" s="3" t="s">
        <v>15</v>
      </c>
      <c r="C26" s="73">
        <v>450.6</v>
      </c>
      <c r="D26" s="73">
        <v>455</v>
      </c>
      <c r="E26" s="73">
        <v>459.2</v>
      </c>
      <c r="F26" s="74">
        <v>470.3</v>
      </c>
      <c r="G26" s="73">
        <v>479.4</v>
      </c>
      <c r="H26" s="73">
        <v>484.4</v>
      </c>
      <c r="I26" s="73">
        <v>487.9</v>
      </c>
      <c r="J26" s="73">
        <v>491.5</v>
      </c>
      <c r="K26" s="46"/>
    </row>
    <row r="27" spans="2:14" x14ac:dyDescent="0.2">
      <c r="B27" s="3" t="s">
        <v>6</v>
      </c>
      <c r="C27" s="73">
        <v>-2.91</v>
      </c>
      <c r="D27" s="73">
        <v>0.97</v>
      </c>
      <c r="E27" s="73">
        <v>0.93</v>
      </c>
      <c r="F27" s="74">
        <v>2.41</v>
      </c>
      <c r="G27" s="73">
        <v>1.94</v>
      </c>
      <c r="H27" s="73">
        <v>1.03</v>
      </c>
      <c r="I27" s="73">
        <v>0.74</v>
      </c>
      <c r="J27" s="73">
        <v>0.73</v>
      </c>
      <c r="K27" s="49"/>
    </row>
    <row r="28" spans="2:14" ht="15" customHeight="1" x14ac:dyDescent="0.2">
      <c r="B28" s="3" t="s">
        <v>16</v>
      </c>
      <c r="C28" s="73">
        <v>227.5</v>
      </c>
      <c r="D28" s="73">
        <v>250.2</v>
      </c>
      <c r="E28" s="73">
        <v>269.7</v>
      </c>
      <c r="F28" s="74">
        <v>282.39999999999998</v>
      </c>
      <c r="G28" s="73">
        <v>284.5</v>
      </c>
      <c r="H28" s="73">
        <v>287.7</v>
      </c>
      <c r="I28" s="73">
        <v>289.7</v>
      </c>
      <c r="J28" s="73">
        <v>289.8</v>
      </c>
      <c r="K28" s="58"/>
    </row>
    <row r="29" spans="2:14" x14ac:dyDescent="0.2">
      <c r="B29" s="3" t="s">
        <v>6</v>
      </c>
      <c r="C29" s="73">
        <v>-20.399999999999999</v>
      </c>
      <c r="D29" s="73">
        <v>10</v>
      </c>
      <c r="E29" s="73">
        <v>7.8</v>
      </c>
      <c r="F29" s="74">
        <v>4.7</v>
      </c>
      <c r="G29" s="73">
        <v>0.7</v>
      </c>
      <c r="H29" s="73">
        <v>1.1000000000000001</v>
      </c>
      <c r="I29" s="73">
        <v>0.7</v>
      </c>
      <c r="J29" s="73">
        <v>0.1</v>
      </c>
      <c r="K29" s="49"/>
    </row>
    <row r="30" spans="2:14" ht="15" customHeight="1" x14ac:dyDescent="0.2">
      <c r="B30" s="3" t="s">
        <v>17</v>
      </c>
      <c r="C30" s="73">
        <v>142.80000000000001</v>
      </c>
      <c r="D30" s="73">
        <v>143.4</v>
      </c>
      <c r="E30" s="73">
        <v>145</v>
      </c>
      <c r="F30" s="74">
        <v>145.30000000000001</v>
      </c>
      <c r="G30" s="73">
        <v>146</v>
      </c>
      <c r="H30" s="73">
        <v>147.30000000000001</v>
      </c>
      <c r="I30" s="73">
        <v>148.5</v>
      </c>
      <c r="J30" s="73">
        <v>149.69999999999999</v>
      </c>
      <c r="K30" s="46"/>
    </row>
    <row r="31" spans="2:14" x14ac:dyDescent="0.2">
      <c r="B31" s="3" t="s">
        <v>6</v>
      </c>
      <c r="C31" s="73">
        <v>-6.51</v>
      </c>
      <c r="D31" s="73">
        <v>0.41</v>
      </c>
      <c r="E31" s="73">
        <v>1.1399999999999999</v>
      </c>
      <c r="F31" s="74">
        <v>0.2</v>
      </c>
      <c r="G31" s="73">
        <v>0.47</v>
      </c>
      <c r="H31" s="73">
        <v>0.88</v>
      </c>
      <c r="I31" s="73">
        <v>0.87</v>
      </c>
      <c r="J31" s="73">
        <v>0.8</v>
      </c>
      <c r="K31" s="49"/>
    </row>
    <row r="32" spans="2:14" ht="15" customHeight="1" x14ac:dyDescent="0.2">
      <c r="B32" s="3" t="s">
        <v>18</v>
      </c>
      <c r="C32" s="73">
        <v>387.3</v>
      </c>
      <c r="D32" s="73">
        <v>390.1</v>
      </c>
      <c r="E32" s="73">
        <v>396.2</v>
      </c>
      <c r="F32" s="74">
        <v>403</v>
      </c>
      <c r="G32" s="73">
        <v>408.1</v>
      </c>
      <c r="H32" s="73">
        <v>409.9</v>
      </c>
      <c r="I32" s="73">
        <v>410.4</v>
      </c>
      <c r="J32" s="73">
        <v>410.8</v>
      </c>
      <c r="K32" s="46"/>
    </row>
    <row r="33" spans="2:14" x14ac:dyDescent="0.2">
      <c r="B33" s="3" t="s">
        <v>6</v>
      </c>
      <c r="C33" s="73">
        <v>-5.54</v>
      </c>
      <c r="D33" s="73">
        <v>0.71</v>
      </c>
      <c r="E33" s="73">
        <v>1.57</v>
      </c>
      <c r="F33" s="74">
        <v>1.71</v>
      </c>
      <c r="G33" s="73">
        <v>1.27</v>
      </c>
      <c r="H33" s="73">
        <v>0.43</v>
      </c>
      <c r="I33" s="73">
        <v>0.12</v>
      </c>
      <c r="J33" s="73">
        <v>0.1</v>
      </c>
      <c r="K33" s="46"/>
      <c r="L33" s="49"/>
      <c r="M33" s="49"/>
      <c r="N33" s="49"/>
    </row>
    <row r="34" spans="2:14" ht="15" customHeight="1" x14ac:dyDescent="0.2">
      <c r="B34" s="3" t="s">
        <v>19</v>
      </c>
      <c r="C34" s="73">
        <v>30.8</v>
      </c>
      <c r="D34" s="73">
        <v>30</v>
      </c>
      <c r="E34" s="73">
        <v>29.5</v>
      </c>
      <c r="F34" s="74">
        <v>30.4</v>
      </c>
      <c r="G34" s="73">
        <v>30.9</v>
      </c>
      <c r="H34" s="73">
        <v>30.8</v>
      </c>
      <c r="I34" s="73">
        <v>30.8</v>
      </c>
      <c r="J34" s="73">
        <v>30.7</v>
      </c>
    </row>
    <row r="35" spans="2:14" x14ac:dyDescent="0.2">
      <c r="B35" s="3" t="s">
        <v>6</v>
      </c>
      <c r="C35" s="73">
        <v>5.03</v>
      </c>
      <c r="D35" s="73">
        <v>-2.71</v>
      </c>
      <c r="E35" s="73">
        <v>-1.45</v>
      </c>
      <c r="F35" s="74">
        <v>2.94</v>
      </c>
      <c r="G35" s="73">
        <v>1.53</v>
      </c>
      <c r="H35" s="73">
        <v>-0.21</v>
      </c>
      <c r="I35" s="73">
        <v>-0.13</v>
      </c>
      <c r="J35" s="73">
        <v>-0.13</v>
      </c>
      <c r="K35" s="49"/>
      <c r="L35" s="49"/>
      <c r="M35" s="49"/>
      <c r="N35" s="49"/>
    </row>
    <row r="36" spans="2:14" ht="15" customHeight="1" x14ac:dyDescent="0.2">
      <c r="B36" s="3" t="s">
        <v>20</v>
      </c>
      <c r="C36" s="73">
        <v>356.5</v>
      </c>
      <c r="D36" s="73">
        <v>360.1</v>
      </c>
      <c r="E36" s="73">
        <v>366.7</v>
      </c>
      <c r="F36" s="74">
        <v>372.6</v>
      </c>
      <c r="G36" s="73">
        <v>377.3</v>
      </c>
      <c r="H36" s="73">
        <v>379.1</v>
      </c>
      <c r="I36" s="73">
        <v>379.6</v>
      </c>
      <c r="J36" s="73">
        <v>380.1</v>
      </c>
    </row>
    <row r="37" spans="2:14" x14ac:dyDescent="0.2">
      <c r="B37" s="1" t="s">
        <v>6</v>
      </c>
      <c r="C37" s="92">
        <v>-6.35</v>
      </c>
      <c r="D37" s="92">
        <v>1.01</v>
      </c>
      <c r="E37" s="92">
        <v>1.83</v>
      </c>
      <c r="F37" s="93">
        <v>1.61</v>
      </c>
      <c r="G37" s="92">
        <v>1.25</v>
      </c>
      <c r="H37" s="92">
        <v>0.48</v>
      </c>
      <c r="I37" s="92">
        <v>0.14000000000000001</v>
      </c>
      <c r="J37" s="92">
        <v>0.11</v>
      </c>
      <c r="K37" s="49"/>
      <c r="L37" s="49"/>
      <c r="M37" s="49"/>
      <c r="N37" s="49"/>
    </row>
    <row r="38" spans="2:14" x14ac:dyDescent="0.2">
      <c r="B38" s="68"/>
      <c r="C38" s="68"/>
      <c r="D38" s="68"/>
      <c r="E38" s="68"/>
      <c r="F38" s="68"/>
      <c r="G38" s="68"/>
      <c r="H38" s="68"/>
      <c r="I38" s="68"/>
      <c r="J38" s="68"/>
    </row>
    <row r="39" spans="2:14" x14ac:dyDescent="0.2">
      <c r="B39" s="135" t="s">
        <v>21</v>
      </c>
      <c r="C39" s="135"/>
      <c r="D39" s="135"/>
      <c r="E39" s="135"/>
      <c r="F39" s="135"/>
      <c r="G39" s="135"/>
      <c r="H39" s="135"/>
      <c r="I39" s="135"/>
      <c r="J39" s="135"/>
    </row>
    <row r="40" spans="2:14" x14ac:dyDescent="0.2">
      <c r="B40" s="69"/>
      <c r="C40" s="136" t="s">
        <v>3</v>
      </c>
      <c r="D40" s="136"/>
      <c r="E40" s="136"/>
      <c r="F40" s="137"/>
      <c r="G40" s="138" t="s">
        <v>4</v>
      </c>
      <c r="H40" s="136"/>
      <c r="I40" s="136"/>
      <c r="J40" s="136"/>
    </row>
    <row r="41" spans="2:14" x14ac:dyDescent="0.2">
      <c r="B41" s="70"/>
      <c r="C41" s="70">
        <v>2020</v>
      </c>
      <c r="D41" s="70">
        <v>2021</v>
      </c>
      <c r="E41" s="70">
        <v>2022</v>
      </c>
      <c r="F41" s="100">
        <v>2023</v>
      </c>
      <c r="G41" s="70">
        <v>2024</v>
      </c>
      <c r="H41" s="70">
        <v>2025</v>
      </c>
      <c r="I41" s="70">
        <v>2026</v>
      </c>
      <c r="J41" s="70">
        <v>2027</v>
      </c>
    </row>
    <row r="42" spans="2:14" x14ac:dyDescent="0.2">
      <c r="B42" s="9" t="s">
        <v>22</v>
      </c>
      <c r="C42" s="101">
        <v>3100.2</v>
      </c>
      <c r="D42" s="101">
        <v>3107.8</v>
      </c>
      <c r="E42" s="101">
        <v>3094.5</v>
      </c>
      <c r="F42" s="102">
        <v>3133.5</v>
      </c>
      <c r="G42" s="101">
        <v>3154.2</v>
      </c>
      <c r="H42" s="101">
        <v>3176.5</v>
      </c>
      <c r="I42" s="89">
        <v>3192.6</v>
      </c>
      <c r="J42" s="89">
        <v>3202.6</v>
      </c>
    </row>
    <row r="43" spans="2:14" x14ac:dyDescent="0.2">
      <c r="B43" s="117" t="s">
        <v>6</v>
      </c>
      <c r="C43" s="73">
        <v>-0.56000000000000005</v>
      </c>
      <c r="D43" s="73">
        <v>0.24</v>
      </c>
      <c r="E43" s="73">
        <v>-0.43</v>
      </c>
      <c r="F43" s="74">
        <v>1.26</v>
      </c>
      <c r="G43" s="73">
        <v>0.66</v>
      </c>
      <c r="H43" s="73">
        <v>0.71</v>
      </c>
      <c r="I43" s="89">
        <v>0.51</v>
      </c>
      <c r="J43" s="89">
        <v>0.31</v>
      </c>
    </row>
    <row r="44" spans="2:14" x14ac:dyDescent="0.2">
      <c r="B44" s="9" t="s">
        <v>23</v>
      </c>
      <c r="C44" s="73">
        <v>2900.2</v>
      </c>
      <c r="D44" s="73">
        <v>2987.5</v>
      </c>
      <c r="E44" s="73">
        <v>3004.9</v>
      </c>
      <c r="F44" s="74">
        <v>3038.5</v>
      </c>
      <c r="G44" s="73">
        <v>3046.9</v>
      </c>
      <c r="H44" s="73">
        <v>3057.9</v>
      </c>
      <c r="I44" s="89">
        <v>3068.4</v>
      </c>
      <c r="J44" s="89">
        <v>3077</v>
      </c>
    </row>
    <row r="45" spans="2:14" x14ac:dyDescent="0.2">
      <c r="B45" s="117" t="s">
        <v>6</v>
      </c>
      <c r="C45" s="73">
        <v>-3.9</v>
      </c>
      <c r="D45" s="73">
        <v>3.01</v>
      </c>
      <c r="E45" s="73">
        <v>0.57999999999999996</v>
      </c>
      <c r="F45" s="74">
        <v>1.1200000000000001</v>
      </c>
      <c r="G45" s="73">
        <v>0.28000000000000003</v>
      </c>
      <c r="H45" s="73">
        <v>0.36</v>
      </c>
      <c r="I45" s="89">
        <v>0.34</v>
      </c>
      <c r="J45" s="89">
        <v>0.28000000000000003</v>
      </c>
    </row>
    <row r="46" spans="2:14" x14ac:dyDescent="0.2">
      <c r="B46" s="118" t="s">
        <v>24</v>
      </c>
      <c r="C46" s="92">
        <v>6.46</v>
      </c>
      <c r="D46" s="92">
        <v>3.86</v>
      </c>
      <c r="E46" s="92">
        <v>2.89</v>
      </c>
      <c r="F46" s="93">
        <v>3.05</v>
      </c>
      <c r="G46" s="92">
        <v>3.4</v>
      </c>
      <c r="H46" s="92">
        <v>3.73</v>
      </c>
      <c r="I46" s="92">
        <v>3.89</v>
      </c>
      <c r="J46" s="92">
        <v>3.92</v>
      </c>
    </row>
    <row r="47" spans="2:14" x14ac:dyDescent="0.2">
      <c r="C47" s="44"/>
      <c r="D47" s="44"/>
      <c r="E47" s="44"/>
      <c r="F47" s="44"/>
      <c r="G47" s="44"/>
      <c r="H47" s="44"/>
      <c r="I47" s="44"/>
      <c r="J47" s="44"/>
    </row>
    <row r="48" spans="2:14" x14ac:dyDescent="0.2">
      <c r="B48" s="44" t="s">
        <v>25</v>
      </c>
      <c r="C48" s="44"/>
      <c r="D48" s="44"/>
      <c r="E48" s="44"/>
      <c r="F48" s="44"/>
      <c r="G48" s="44"/>
      <c r="H48" s="44"/>
      <c r="I48" s="44"/>
      <c r="J48" s="44"/>
    </row>
    <row r="49" spans="2:10" x14ac:dyDescent="0.2">
      <c r="C49" s="44"/>
      <c r="D49" s="44"/>
      <c r="E49" s="44"/>
      <c r="F49" s="44"/>
      <c r="G49" s="44"/>
      <c r="H49" s="44"/>
      <c r="I49" s="44"/>
      <c r="J49" s="44"/>
    </row>
    <row r="50" spans="2:10" x14ac:dyDescent="0.2">
      <c r="C50" s="44"/>
      <c r="D50" s="44"/>
      <c r="E50" s="44"/>
      <c r="F50" s="44"/>
      <c r="G50" s="44"/>
      <c r="H50" s="44"/>
      <c r="I50" s="44"/>
      <c r="J50" s="44"/>
    </row>
    <row r="51" spans="2:10" x14ac:dyDescent="0.2">
      <c r="C51" s="44"/>
      <c r="D51" s="44"/>
      <c r="E51" s="44"/>
      <c r="F51" s="44"/>
      <c r="G51" s="44"/>
      <c r="H51" s="44"/>
      <c r="I51" s="44"/>
      <c r="J51" s="44"/>
    </row>
    <row r="55" spans="2:10" x14ac:dyDescent="0.2">
      <c r="B55" s="45"/>
      <c r="C55" s="42"/>
    </row>
  </sheetData>
  <mergeCells count="8">
    <mergeCell ref="B2:J2"/>
    <mergeCell ref="C6:F6"/>
    <mergeCell ref="G6:J6"/>
    <mergeCell ref="B39:J39"/>
    <mergeCell ref="C40:F40"/>
    <mergeCell ref="G40:J40"/>
    <mergeCell ref="B4:J4"/>
    <mergeCell ref="B5:J5"/>
  </mergeCells>
  <printOptions horizontalCentered="1"/>
  <pageMargins left="0.25" right="0.25" top="0.75" bottom="0.75" header="0.3" footer="0.3"/>
  <pageSetup scale="93" orientation="portrait" r:id="rId1"/>
  <headerFooter>
    <oddHeader>&amp;L&amp;"Times New Roman,Regular"ECONOMIC OUTLOOK - WISCONSIN&amp;R&amp;"Times New Roman,Regular"February 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  <pageSetUpPr fitToPage="1"/>
  </sheetPr>
  <dimension ref="B2:K48"/>
  <sheetViews>
    <sheetView showGridLines="0" topLeftCell="A4" zoomScale="90" zoomScaleNormal="90" zoomScaleSheetLayoutView="80" zoomScalePageLayoutView="50" workbookViewId="0">
      <selection activeCell="A4" sqref="A4"/>
    </sheetView>
  </sheetViews>
  <sheetFormatPr defaultColWidth="9.140625" defaultRowHeight="12.75" x14ac:dyDescent="0.2"/>
  <cols>
    <col min="1" max="1" width="9.140625" style="8"/>
    <col min="2" max="2" width="28.7109375" style="3" customWidth="1"/>
    <col min="3" max="10" width="9.140625" style="8" customWidth="1"/>
    <col min="11" max="16384" width="9.140625" style="8"/>
  </cols>
  <sheetData>
    <row r="2" spans="2:11" x14ac:dyDescent="0.2">
      <c r="B2" s="140" t="s">
        <v>26</v>
      </c>
      <c r="C2" s="140"/>
      <c r="D2" s="140"/>
      <c r="E2" s="140"/>
      <c r="F2" s="140"/>
      <c r="G2" s="140"/>
      <c r="H2" s="140"/>
      <c r="I2" s="140"/>
      <c r="J2" s="140"/>
    </row>
    <row r="3" spans="2:11" x14ac:dyDescent="0.2">
      <c r="B3" s="103"/>
      <c r="C3" s="32"/>
      <c r="D3" s="32"/>
      <c r="E3" s="32"/>
      <c r="F3" s="32"/>
      <c r="G3" s="32"/>
      <c r="H3" s="32"/>
      <c r="I3" s="32"/>
      <c r="J3" s="32"/>
    </row>
    <row r="4" spans="2:11" x14ac:dyDescent="0.2">
      <c r="B4" s="140" t="s">
        <v>27</v>
      </c>
      <c r="C4" s="140"/>
      <c r="D4" s="140"/>
      <c r="E4" s="140"/>
      <c r="F4" s="140"/>
      <c r="G4" s="140"/>
      <c r="H4" s="140"/>
      <c r="I4" s="140"/>
      <c r="J4" s="140"/>
    </row>
    <row r="5" spans="2:11" x14ac:dyDescent="0.2">
      <c r="B5" s="146" t="s">
        <v>28</v>
      </c>
      <c r="C5" s="146"/>
      <c r="D5" s="146"/>
      <c r="E5" s="146"/>
      <c r="F5" s="146"/>
      <c r="G5" s="146"/>
      <c r="H5" s="146"/>
      <c r="I5" s="146"/>
      <c r="J5" s="146"/>
    </row>
    <row r="6" spans="2:11" x14ac:dyDescent="0.2">
      <c r="B6" s="11"/>
      <c r="C6" s="141" t="s">
        <v>3</v>
      </c>
      <c r="D6" s="141"/>
      <c r="E6" s="141"/>
      <c r="F6" s="142"/>
      <c r="G6" s="143" t="s">
        <v>4</v>
      </c>
      <c r="H6" s="141"/>
      <c r="I6" s="141"/>
      <c r="J6" s="141"/>
    </row>
    <row r="7" spans="2:11" x14ac:dyDescent="0.2">
      <c r="B7" s="1"/>
      <c r="C7" s="13" t="s">
        <v>68</v>
      </c>
      <c r="D7" s="13" t="s">
        <v>69</v>
      </c>
      <c r="E7" s="13" t="s">
        <v>71</v>
      </c>
      <c r="F7" s="30" t="s">
        <v>73</v>
      </c>
      <c r="G7" s="13" t="s">
        <v>74</v>
      </c>
      <c r="H7" s="13" t="s">
        <v>75</v>
      </c>
      <c r="I7" s="13" t="s">
        <v>76</v>
      </c>
      <c r="J7" s="13" t="s">
        <v>80</v>
      </c>
    </row>
    <row r="8" spans="2:11" ht="15" customHeight="1" x14ac:dyDescent="0.2">
      <c r="B8" s="16" t="s">
        <v>5</v>
      </c>
      <c r="C8" s="14">
        <v>3007.3</v>
      </c>
      <c r="D8" s="14">
        <v>3012.3</v>
      </c>
      <c r="E8" s="14">
        <v>3011.8</v>
      </c>
      <c r="F8" s="15">
        <v>3019.4</v>
      </c>
      <c r="G8" s="14">
        <v>3030.1</v>
      </c>
      <c r="H8" s="14">
        <v>3032</v>
      </c>
      <c r="I8" s="14">
        <v>3032.9</v>
      </c>
      <c r="J8" s="14">
        <v>3033.6</v>
      </c>
      <c r="K8" s="10"/>
    </row>
    <row r="9" spans="2:11" x14ac:dyDescent="0.2">
      <c r="B9" s="17" t="s">
        <v>6</v>
      </c>
      <c r="C9" s="10">
        <v>1.37</v>
      </c>
      <c r="D9" s="10">
        <v>0.67</v>
      </c>
      <c r="E9" s="10">
        <v>-7.0000000000000007E-2</v>
      </c>
      <c r="F9" s="4">
        <v>1.02</v>
      </c>
      <c r="G9" s="10">
        <v>1.43</v>
      </c>
      <c r="H9" s="10">
        <v>0.25</v>
      </c>
      <c r="I9" s="10">
        <v>0.11</v>
      </c>
      <c r="J9" s="10">
        <v>0.09</v>
      </c>
      <c r="K9" s="10"/>
    </row>
    <row r="10" spans="2:11" ht="15" customHeight="1" x14ac:dyDescent="0.2">
      <c r="B10" s="16" t="s">
        <v>7</v>
      </c>
      <c r="C10" s="14">
        <v>2606.3000000000002</v>
      </c>
      <c r="D10" s="14">
        <v>2608.6999999999998</v>
      </c>
      <c r="E10" s="14">
        <v>2609.3000000000002</v>
      </c>
      <c r="F10" s="15">
        <v>2614.4</v>
      </c>
      <c r="G10" s="14">
        <v>2623.2</v>
      </c>
      <c r="H10" s="14">
        <v>2624</v>
      </c>
      <c r="I10" s="14">
        <v>2624.3</v>
      </c>
      <c r="J10" s="14">
        <v>2624.5</v>
      </c>
      <c r="K10" s="10"/>
    </row>
    <row r="11" spans="2:11" x14ac:dyDescent="0.2">
      <c r="B11" s="16" t="s">
        <v>6</v>
      </c>
      <c r="C11" s="10">
        <v>1.36</v>
      </c>
      <c r="D11" s="10">
        <v>0.37</v>
      </c>
      <c r="E11" s="10">
        <v>0.1</v>
      </c>
      <c r="F11" s="4">
        <v>0.78</v>
      </c>
      <c r="G11" s="10">
        <v>1.35</v>
      </c>
      <c r="H11" s="10">
        <v>0.13</v>
      </c>
      <c r="I11" s="10">
        <v>0.05</v>
      </c>
      <c r="J11" s="10">
        <v>0.02</v>
      </c>
      <c r="K11" s="10"/>
    </row>
    <row r="12" spans="2:11" ht="15" customHeight="1" x14ac:dyDescent="0.2">
      <c r="B12" s="17" t="s">
        <v>8</v>
      </c>
      <c r="C12" s="10">
        <v>3.8</v>
      </c>
      <c r="D12" s="10">
        <v>3.9</v>
      </c>
      <c r="E12" s="10">
        <v>3.97</v>
      </c>
      <c r="F12" s="4">
        <v>4.03</v>
      </c>
      <c r="G12" s="10">
        <v>4.01</v>
      </c>
      <c r="H12" s="10">
        <v>4</v>
      </c>
      <c r="I12" s="10">
        <v>3.99</v>
      </c>
      <c r="J12" s="10">
        <v>4.0199999999999996</v>
      </c>
      <c r="K12" s="10"/>
    </row>
    <row r="13" spans="2:11" x14ac:dyDescent="0.2">
      <c r="B13" s="17" t="s">
        <v>6</v>
      </c>
      <c r="C13" s="10">
        <v>7.3</v>
      </c>
      <c r="D13" s="10">
        <v>10.9</v>
      </c>
      <c r="E13" s="10">
        <v>7</v>
      </c>
      <c r="F13" s="4">
        <v>6.9</v>
      </c>
      <c r="G13" s="10">
        <v>-2.2000000000000002</v>
      </c>
      <c r="H13" s="10">
        <v>-1.5</v>
      </c>
      <c r="I13" s="10">
        <v>-0.1</v>
      </c>
      <c r="J13" s="10">
        <v>2.8</v>
      </c>
      <c r="K13" s="10"/>
    </row>
    <row r="14" spans="2:11" ht="15" customHeight="1" x14ac:dyDescent="0.2">
      <c r="B14" s="17" t="s">
        <v>9</v>
      </c>
      <c r="C14" s="10">
        <v>136.19999999999999</v>
      </c>
      <c r="D14" s="10">
        <v>136.5</v>
      </c>
      <c r="E14" s="10">
        <v>136.69999999999999</v>
      </c>
      <c r="F14" s="4">
        <v>137.19999999999999</v>
      </c>
      <c r="G14" s="10">
        <v>138.69999999999999</v>
      </c>
      <c r="H14" s="10">
        <v>139.1</v>
      </c>
      <c r="I14" s="10">
        <v>139.69999999999999</v>
      </c>
      <c r="J14" s="10">
        <v>140.1</v>
      </c>
      <c r="K14" s="10"/>
    </row>
    <row r="15" spans="2:11" x14ac:dyDescent="0.2">
      <c r="B15" s="17" t="s">
        <v>6</v>
      </c>
      <c r="C15" s="10">
        <v>5.3</v>
      </c>
      <c r="D15" s="10">
        <v>0.9</v>
      </c>
      <c r="E15" s="10">
        <v>0.5</v>
      </c>
      <c r="F15" s="4">
        <v>1.7</v>
      </c>
      <c r="G15" s="10">
        <v>4.4000000000000004</v>
      </c>
      <c r="H15" s="10">
        <v>1.1000000000000001</v>
      </c>
      <c r="I15" s="10">
        <v>1.7</v>
      </c>
      <c r="J15" s="10">
        <v>1.3</v>
      </c>
      <c r="K15" s="10"/>
    </row>
    <row r="16" spans="2:11" ht="15" customHeight="1" x14ac:dyDescent="0.2">
      <c r="B16" s="16" t="s">
        <v>10</v>
      </c>
      <c r="C16" s="10">
        <v>481.8</v>
      </c>
      <c r="D16" s="10">
        <v>479</v>
      </c>
      <c r="E16" s="10">
        <v>476.9</v>
      </c>
      <c r="F16" s="4">
        <v>479.5</v>
      </c>
      <c r="G16" s="10">
        <v>480.6</v>
      </c>
      <c r="H16" s="10">
        <v>479.8</v>
      </c>
      <c r="I16" s="10">
        <v>478.8</v>
      </c>
      <c r="J16" s="10">
        <v>474.9</v>
      </c>
      <c r="K16" s="10"/>
    </row>
    <row r="17" spans="2:11" x14ac:dyDescent="0.2">
      <c r="B17" s="16" t="s">
        <v>6</v>
      </c>
      <c r="C17" s="10">
        <v>-1.6</v>
      </c>
      <c r="D17" s="10">
        <v>-2.2999999999999998</v>
      </c>
      <c r="E17" s="10">
        <v>-1.7</v>
      </c>
      <c r="F17" s="4">
        <v>2.2000000000000002</v>
      </c>
      <c r="G17" s="10">
        <v>0.9</v>
      </c>
      <c r="H17" s="10">
        <v>-0.6</v>
      </c>
      <c r="I17" s="10">
        <v>-0.9</v>
      </c>
      <c r="J17" s="10">
        <v>-3.2</v>
      </c>
      <c r="K17" s="10"/>
    </row>
    <row r="18" spans="2:11" ht="15" customHeight="1" x14ac:dyDescent="0.2">
      <c r="B18" s="16" t="s">
        <v>11</v>
      </c>
      <c r="C18" s="10">
        <v>554.20000000000005</v>
      </c>
      <c r="D18" s="10">
        <v>554.20000000000005</v>
      </c>
      <c r="E18" s="10">
        <v>554.1</v>
      </c>
      <c r="F18" s="4">
        <v>553.20000000000005</v>
      </c>
      <c r="G18" s="10">
        <v>553.6</v>
      </c>
      <c r="H18" s="10">
        <v>552.9</v>
      </c>
      <c r="I18" s="10">
        <v>550.20000000000005</v>
      </c>
      <c r="J18" s="10">
        <v>548.1</v>
      </c>
      <c r="K18" s="10"/>
    </row>
    <row r="19" spans="2:11" x14ac:dyDescent="0.2">
      <c r="B19" s="16" t="s">
        <v>6</v>
      </c>
      <c r="C19" s="10">
        <v>1.1000000000000001</v>
      </c>
      <c r="D19" s="10">
        <v>0</v>
      </c>
      <c r="E19" s="10">
        <v>-0.1</v>
      </c>
      <c r="F19" s="4">
        <v>-0.6</v>
      </c>
      <c r="G19" s="10">
        <v>0.3</v>
      </c>
      <c r="H19" s="10">
        <v>-0.5</v>
      </c>
      <c r="I19" s="10">
        <v>-1.9</v>
      </c>
      <c r="J19" s="10">
        <v>-1.5</v>
      </c>
      <c r="K19" s="10"/>
    </row>
    <row r="20" spans="2:11" ht="15" customHeight="1" x14ac:dyDescent="0.2">
      <c r="B20" s="16" t="s">
        <v>12</v>
      </c>
      <c r="C20" s="10">
        <v>47.2</v>
      </c>
      <c r="D20" s="10">
        <v>47.5</v>
      </c>
      <c r="E20" s="10">
        <v>47.4</v>
      </c>
      <c r="F20" s="4">
        <v>47.7</v>
      </c>
      <c r="G20" s="10">
        <v>47.9</v>
      </c>
      <c r="H20" s="10">
        <v>47.9</v>
      </c>
      <c r="I20" s="10">
        <v>48</v>
      </c>
      <c r="J20" s="10">
        <v>48.4</v>
      </c>
      <c r="K20" s="10"/>
    </row>
    <row r="21" spans="2:11" x14ac:dyDescent="0.2">
      <c r="B21" s="16" t="s">
        <v>6</v>
      </c>
      <c r="C21" s="10">
        <v>1.1000000000000001</v>
      </c>
      <c r="D21" s="10">
        <v>2.2999999999999998</v>
      </c>
      <c r="E21" s="10">
        <v>-0.3</v>
      </c>
      <c r="F21" s="4">
        <v>2.6</v>
      </c>
      <c r="G21" s="10">
        <v>1.2</v>
      </c>
      <c r="H21" s="10">
        <v>0.2</v>
      </c>
      <c r="I21" s="10">
        <v>0.7</v>
      </c>
      <c r="J21" s="10">
        <v>3.7</v>
      </c>
      <c r="K21" s="10"/>
    </row>
    <row r="22" spans="2:11" ht="15" customHeight="1" x14ac:dyDescent="0.2">
      <c r="B22" s="16" t="s">
        <v>13</v>
      </c>
      <c r="C22" s="10">
        <v>159.6</v>
      </c>
      <c r="D22" s="10">
        <v>159.69999999999999</v>
      </c>
      <c r="E22" s="10">
        <v>159.30000000000001</v>
      </c>
      <c r="F22" s="4">
        <v>159.69999999999999</v>
      </c>
      <c r="G22" s="10">
        <v>160.4</v>
      </c>
      <c r="H22" s="10">
        <v>160.5</v>
      </c>
      <c r="I22" s="10">
        <v>160.80000000000001</v>
      </c>
      <c r="J22" s="10">
        <v>161.30000000000001</v>
      </c>
      <c r="K22" s="10"/>
    </row>
    <row r="23" spans="2:11" x14ac:dyDescent="0.2">
      <c r="B23" s="16" t="s">
        <v>6</v>
      </c>
      <c r="C23" s="10">
        <v>-1.4079999999999999</v>
      </c>
      <c r="D23" s="10">
        <v>0.33500000000000002</v>
      </c>
      <c r="E23" s="10">
        <v>-0.91500000000000004</v>
      </c>
      <c r="F23" s="4">
        <v>0.84</v>
      </c>
      <c r="G23" s="10">
        <v>1.8460000000000001</v>
      </c>
      <c r="H23" s="10">
        <v>0.29299999999999998</v>
      </c>
      <c r="I23" s="10">
        <v>0.76200000000000001</v>
      </c>
      <c r="J23" s="10">
        <v>1.167</v>
      </c>
      <c r="K23" s="10"/>
    </row>
    <row r="24" spans="2:11" ht="15" customHeight="1" x14ac:dyDescent="0.2">
      <c r="B24" s="16" t="s">
        <v>14</v>
      </c>
      <c r="C24" s="10">
        <v>330.6</v>
      </c>
      <c r="D24" s="10">
        <v>332.2</v>
      </c>
      <c r="E24" s="10">
        <v>331.4</v>
      </c>
      <c r="F24" s="4">
        <v>329.4</v>
      </c>
      <c r="G24" s="10">
        <v>330.4</v>
      </c>
      <c r="H24" s="10">
        <v>331.5</v>
      </c>
      <c r="I24" s="10">
        <v>332.7</v>
      </c>
      <c r="J24" s="10">
        <v>334.4</v>
      </c>
      <c r="K24" s="10"/>
    </row>
    <row r="25" spans="2:11" x14ac:dyDescent="0.2">
      <c r="B25" s="16" t="s">
        <v>6</v>
      </c>
      <c r="C25" s="10">
        <v>0.1</v>
      </c>
      <c r="D25" s="10">
        <v>1.9</v>
      </c>
      <c r="E25" s="10">
        <v>-1</v>
      </c>
      <c r="F25" s="4">
        <v>-2.2999999999999998</v>
      </c>
      <c r="G25" s="10">
        <v>1.1000000000000001</v>
      </c>
      <c r="H25" s="10">
        <v>1.4</v>
      </c>
      <c r="I25" s="10">
        <v>1.5</v>
      </c>
      <c r="J25" s="10">
        <v>2.1</v>
      </c>
      <c r="K25" s="10"/>
    </row>
    <row r="26" spans="2:11" ht="15" customHeight="1" x14ac:dyDescent="0.2">
      <c r="B26" s="16" t="s">
        <v>15</v>
      </c>
      <c r="C26" s="10">
        <v>467.9</v>
      </c>
      <c r="D26" s="10">
        <v>467.9</v>
      </c>
      <c r="E26" s="10">
        <v>471.5</v>
      </c>
      <c r="F26" s="4">
        <v>473.9</v>
      </c>
      <c r="G26" s="10">
        <v>478</v>
      </c>
      <c r="H26" s="10">
        <v>478.4</v>
      </c>
      <c r="I26" s="10">
        <v>480.1</v>
      </c>
      <c r="J26" s="10">
        <v>481.3</v>
      </c>
      <c r="K26" s="10"/>
    </row>
    <row r="27" spans="2:11" x14ac:dyDescent="0.2">
      <c r="B27" s="16" t="s">
        <v>6</v>
      </c>
      <c r="C27" s="10">
        <v>2.9</v>
      </c>
      <c r="D27" s="10">
        <v>0.1</v>
      </c>
      <c r="E27" s="10">
        <v>3.1</v>
      </c>
      <c r="F27" s="4">
        <v>2.1</v>
      </c>
      <c r="G27" s="10">
        <v>3.5</v>
      </c>
      <c r="H27" s="10">
        <v>0.3</v>
      </c>
      <c r="I27" s="10">
        <v>1.4</v>
      </c>
      <c r="J27" s="10">
        <v>1</v>
      </c>
      <c r="K27" s="10"/>
    </row>
    <row r="28" spans="2:11" ht="15" customHeight="1" x14ac:dyDescent="0.2">
      <c r="B28" s="16" t="s">
        <v>16</v>
      </c>
      <c r="C28" s="10">
        <v>280.2</v>
      </c>
      <c r="D28" s="10">
        <v>283</v>
      </c>
      <c r="E28" s="10">
        <v>283</v>
      </c>
      <c r="F28" s="4">
        <v>283.3</v>
      </c>
      <c r="G28" s="10">
        <v>283.5</v>
      </c>
      <c r="H28" s="10">
        <v>284</v>
      </c>
      <c r="I28" s="10">
        <v>284.39999999999998</v>
      </c>
      <c r="J28" s="10">
        <v>285.89999999999998</v>
      </c>
      <c r="K28" s="10"/>
    </row>
    <row r="29" spans="2:11" x14ac:dyDescent="0.2">
      <c r="B29" s="16" t="s">
        <v>6</v>
      </c>
      <c r="C29" s="10">
        <v>6.4</v>
      </c>
      <c r="D29" s="10">
        <v>4.0999999999999996</v>
      </c>
      <c r="E29" s="10">
        <v>0</v>
      </c>
      <c r="F29" s="4">
        <v>0.4</v>
      </c>
      <c r="G29" s="10">
        <v>0.3</v>
      </c>
      <c r="H29" s="10">
        <v>0.7</v>
      </c>
      <c r="I29" s="10">
        <v>0.5</v>
      </c>
      <c r="J29" s="10">
        <v>2.2000000000000002</v>
      </c>
      <c r="K29" s="10"/>
    </row>
    <row r="30" spans="2:11" ht="15" customHeight="1" x14ac:dyDescent="0.2">
      <c r="B30" s="16" t="s">
        <v>17</v>
      </c>
      <c r="C30" s="10">
        <v>144.9</v>
      </c>
      <c r="D30" s="10">
        <v>144.80000000000001</v>
      </c>
      <c r="E30" s="10">
        <v>145</v>
      </c>
      <c r="F30" s="4">
        <v>146.4</v>
      </c>
      <c r="G30" s="10">
        <v>146.1</v>
      </c>
      <c r="H30" s="10">
        <v>145.9</v>
      </c>
      <c r="I30" s="10">
        <v>145.80000000000001</v>
      </c>
      <c r="J30" s="10">
        <v>146</v>
      </c>
      <c r="K30" s="10"/>
    </row>
    <row r="31" spans="2:11" x14ac:dyDescent="0.2">
      <c r="B31" s="16" t="s">
        <v>6</v>
      </c>
      <c r="C31" s="10">
        <v>0.5</v>
      </c>
      <c r="D31" s="10">
        <v>-0.2</v>
      </c>
      <c r="E31" s="10">
        <v>0.5</v>
      </c>
      <c r="F31" s="4">
        <v>3.8</v>
      </c>
      <c r="G31" s="10">
        <v>-0.7</v>
      </c>
      <c r="H31" s="10">
        <v>-0.6</v>
      </c>
      <c r="I31" s="10">
        <v>-0.3</v>
      </c>
      <c r="J31" s="10">
        <v>0.5</v>
      </c>
      <c r="K31" s="10"/>
    </row>
    <row r="32" spans="2:11" ht="15" customHeight="1" x14ac:dyDescent="0.2">
      <c r="B32" s="16" t="s">
        <v>18</v>
      </c>
      <c r="C32" s="10">
        <v>401</v>
      </c>
      <c r="D32" s="10">
        <v>403.6</v>
      </c>
      <c r="E32" s="10">
        <v>402.5</v>
      </c>
      <c r="F32" s="4">
        <v>405</v>
      </c>
      <c r="G32" s="10">
        <v>406.9</v>
      </c>
      <c r="H32" s="10">
        <v>408</v>
      </c>
      <c r="I32" s="10">
        <v>408.5</v>
      </c>
      <c r="J32" s="10">
        <v>409.1</v>
      </c>
      <c r="K32" s="10"/>
    </row>
    <row r="33" spans="2:11" x14ac:dyDescent="0.2">
      <c r="B33" s="16" t="s">
        <v>6</v>
      </c>
      <c r="C33" s="10">
        <v>1.4088000000000001</v>
      </c>
      <c r="D33" s="10">
        <v>2.6526999999999998</v>
      </c>
      <c r="E33" s="10">
        <v>-1.1511</v>
      </c>
      <c r="F33" s="4">
        <v>2.5415999999999999</v>
      </c>
      <c r="G33" s="10">
        <v>1.9281999999999999</v>
      </c>
      <c r="H33" s="10">
        <v>1.0406</v>
      </c>
      <c r="I33" s="10">
        <v>0.52759999999999996</v>
      </c>
      <c r="J33" s="10">
        <v>0.52859999999999996</v>
      </c>
      <c r="K33" s="10"/>
    </row>
    <row r="34" spans="2:11" ht="15" customHeight="1" x14ac:dyDescent="0.2">
      <c r="B34" s="16" t="s">
        <v>19</v>
      </c>
      <c r="C34" s="10">
        <v>29.8</v>
      </c>
      <c r="D34" s="10">
        <v>30.2</v>
      </c>
      <c r="E34" s="10">
        <v>30.6</v>
      </c>
      <c r="F34" s="4">
        <v>30.9</v>
      </c>
      <c r="G34" s="10">
        <v>30.9</v>
      </c>
      <c r="H34" s="10">
        <v>30.9</v>
      </c>
      <c r="I34" s="10">
        <v>30.8</v>
      </c>
      <c r="J34" s="10">
        <v>30.8</v>
      </c>
      <c r="K34" s="10"/>
    </row>
    <row r="35" spans="2:11" x14ac:dyDescent="0.2">
      <c r="B35" s="17" t="s">
        <v>6</v>
      </c>
      <c r="C35" s="10">
        <v>3.2</v>
      </c>
      <c r="D35" s="10">
        <v>5.5</v>
      </c>
      <c r="E35" s="10">
        <v>4.5</v>
      </c>
      <c r="F35" s="4">
        <v>4.9000000000000004</v>
      </c>
      <c r="G35" s="10">
        <v>-0.6</v>
      </c>
      <c r="H35" s="10">
        <v>-0.3</v>
      </c>
      <c r="I35" s="10">
        <v>-0.2</v>
      </c>
      <c r="J35" s="10">
        <v>-0.2</v>
      </c>
      <c r="K35" s="10"/>
    </row>
    <row r="36" spans="2:11" ht="15" customHeight="1" x14ac:dyDescent="0.2">
      <c r="B36" s="16" t="s">
        <v>20</v>
      </c>
      <c r="C36" s="10">
        <v>371.2</v>
      </c>
      <c r="D36" s="10">
        <v>373.4</v>
      </c>
      <c r="E36" s="10">
        <v>371.9</v>
      </c>
      <c r="F36" s="4">
        <v>374.1</v>
      </c>
      <c r="G36" s="10">
        <v>376</v>
      </c>
      <c r="H36" s="10">
        <v>377.1</v>
      </c>
      <c r="I36" s="10">
        <v>377.7</v>
      </c>
      <c r="J36" s="10">
        <v>378.2</v>
      </c>
      <c r="K36" s="10"/>
    </row>
    <row r="37" spans="2:11" x14ac:dyDescent="0.2">
      <c r="B37" s="18" t="s">
        <v>6</v>
      </c>
      <c r="C37" s="6">
        <v>1.27</v>
      </c>
      <c r="D37" s="6">
        <v>2.4300000000000002</v>
      </c>
      <c r="E37" s="6">
        <v>-1.6</v>
      </c>
      <c r="F37" s="7">
        <v>2.35</v>
      </c>
      <c r="G37" s="6">
        <v>2.14</v>
      </c>
      <c r="H37" s="6">
        <v>1.1599999999999999</v>
      </c>
      <c r="I37" s="6">
        <v>0.59</v>
      </c>
      <c r="J37" s="6">
        <v>0.59</v>
      </c>
      <c r="K37" s="10"/>
    </row>
    <row r="38" spans="2:11" x14ac:dyDescent="0.2">
      <c r="B38" s="114"/>
      <c r="C38" s="10"/>
      <c r="D38" s="10"/>
      <c r="E38" s="10"/>
      <c r="F38" s="10"/>
      <c r="G38" s="10"/>
      <c r="H38" s="10"/>
      <c r="I38" s="10"/>
      <c r="J38" s="10"/>
    </row>
    <row r="39" spans="2:11" x14ac:dyDescent="0.2">
      <c r="B39" s="144" t="s">
        <v>29</v>
      </c>
      <c r="C39" s="145"/>
      <c r="D39" s="145"/>
      <c r="E39" s="145"/>
      <c r="F39" s="145"/>
      <c r="G39" s="145"/>
      <c r="H39" s="145"/>
      <c r="I39" s="145"/>
      <c r="J39" s="145"/>
    </row>
    <row r="40" spans="2:11" x14ac:dyDescent="0.2">
      <c r="B40" s="11"/>
      <c r="C40" s="141" t="s">
        <v>3</v>
      </c>
      <c r="D40" s="141"/>
      <c r="E40" s="141"/>
      <c r="F40" s="142"/>
      <c r="G40" s="143" t="s">
        <v>4</v>
      </c>
      <c r="H40" s="141"/>
      <c r="I40" s="141"/>
      <c r="J40" s="141"/>
    </row>
    <row r="41" spans="2:11" ht="12.75" customHeight="1" x14ac:dyDescent="0.2">
      <c r="B41" s="1"/>
      <c r="C41" s="13" t="s">
        <v>68</v>
      </c>
      <c r="D41" s="13" t="s">
        <v>69</v>
      </c>
      <c r="E41" s="13" t="s">
        <v>71</v>
      </c>
      <c r="F41" s="30" t="s">
        <v>73</v>
      </c>
      <c r="G41" s="13" t="s">
        <v>74</v>
      </c>
      <c r="H41" s="13" t="s">
        <v>75</v>
      </c>
      <c r="I41" s="13" t="s">
        <v>76</v>
      </c>
      <c r="J41" s="13" t="s">
        <v>80</v>
      </c>
    </row>
    <row r="42" spans="2:11" x14ac:dyDescent="0.2">
      <c r="B42" s="114" t="s">
        <v>22</v>
      </c>
      <c r="C42" s="14">
        <v>3108.2</v>
      </c>
      <c r="D42" s="14">
        <v>3130.5</v>
      </c>
      <c r="E42" s="14">
        <v>3145</v>
      </c>
      <c r="F42" s="19">
        <v>3150.5</v>
      </c>
      <c r="G42" s="10">
        <v>3147.8</v>
      </c>
      <c r="H42" s="14">
        <v>3150.3</v>
      </c>
      <c r="I42" s="14">
        <v>3156.3</v>
      </c>
      <c r="J42" s="14">
        <v>3162.3</v>
      </c>
    </row>
    <row r="43" spans="2:11" x14ac:dyDescent="0.2">
      <c r="B43" s="17" t="s">
        <v>6</v>
      </c>
      <c r="C43" s="10">
        <v>2.0499999999999998</v>
      </c>
      <c r="D43" s="10">
        <v>2.9</v>
      </c>
      <c r="E43" s="10">
        <v>1.86</v>
      </c>
      <c r="F43" s="4">
        <v>0.71</v>
      </c>
      <c r="G43" s="10">
        <v>-0.35</v>
      </c>
      <c r="H43" s="10">
        <v>0.32</v>
      </c>
      <c r="I43" s="10">
        <v>0.77</v>
      </c>
      <c r="J43" s="10">
        <v>0.76</v>
      </c>
    </row>
    <row r="44" spans="2:11" x14ac:dyDescent="0.2">
      <c r="B44" s="114" t="s">
        <v>23</v>
      </c>
      <c r="C44" s="14">
        <v>3026.3</v>
      </c>
      <c r="D44" s="14">
        <v>3040.9</v>
      </c>
      <c r="E44" s="14">
        <v>3042.2</v>
      </c>
      <c r="F44" s="15">
        <v>3044.4</v>
      </c>
      <c r="G44" s="14">
        <v>3045.2</v>
      </c>
      <c r="H44" s="14">
        <v>3044.7</v>
      </c>
      <c r="I44" s="14">
        <v>3047.5</v>
      </c>
      <c r="J44" s="14">
        <v>3050.2</v>
      </c>
    </row>
    <row r="45" spans="2:11" x14ac:dyDescent="0.2">
      <c r="B45" s="17" t="s">
        <v>6</v>
      </c>
      <c r="C45" s="10">
        <v>2.9</v>
      </c>
      <c r="D45" s="10">
        <v>1.94</v>
      </c>
      <c r="E45" s="10">
        <v>0.17</v>
      </c>
      <c r="F45" s="4">
        <v>0.28999999999999998</v>
      </c>
      <c r="G45" s="10">
        <v>0.11</v>
      </c>
      <c r="H45" s="10">
        <v>-7.0000000000000007E-2</v>
      </c>
      <c r="I45" s="10">
        <v>0.37</v>
      </c>
      <c r="J45" s="10">
        <v>0.36</v>
      </c>
    </row>
    <row r="46" spans="2:11" x14ac:dyDescent="0.2">
      <c r="B46" s="115" t="s">
        <v>24</v>
      </c>
      <c r="C46" s="6">
        <v>2.6</v>
      </c>
      <c r="D46" s="6">
        <v>2.9</v>
      </c>
      <c r="E46" s="6">
        <v>3.3</v>
      </c>
      <c r="F46" s="7">
        <v>3.4</v>
      </c>
      <c r="G46" s="6">
        <v>3.3</v>
      </c>
      <c r="H46" s="6">
        <v>3.4</v>
      </c>
      <c r="I46" s="6">
        <v>3.4</v>
      </c>
      <c r="J46" s="6">
        <v>3.5</v>
      </c>
    </row>
    <row r="48" spans="2:11" x14ac:dyDescent="0.2">
      <c r="B48" s="3" t="s">
        <v>25</v>
      </c>
      <c r="G48" s="10"/>
    </row>
  </sheetData>
  <mergeCells count="8">
    <mergeCell ref="B2:J2"/>
    <mergeCell ref="C6:F6"/>
    <mergeCell ref="G6:J6"/>
    <mergeCell ref="B39:J39"/>
    <mergeCell ref="C40:F40"/>
    <mergeCell ref="G40:J40"/>
    <mergeCell ref="B5:J5"/>
    <mergeCell ref="B4:J4"/>
  </mergeCells>
  <phoneticPr fontId="10" type="noConversion"/>
  <printOptions horizontalCentered="1"/>
  <pageMargins left="0.25" right="0.25" top="0.75" bottom="0.75" header="0.3" footer="0.3"/>
  <pageSetup scale="93" orientation="portrait" r:id="rId1"/>
  <headerFooter>
    <oddHeader xml:space="preserve">&amp;L&amp;"Times New Roman,Regular"ECONOMIC OUTLOOK - WISCONSIN&amp;R&amp;"Times New Roman,Regular"May 2023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BDD83-88BC-4475-9403-532EF90601AC}">
  <sheetPr>
    <tabColor theme="3" tint="0.79998168889431442"/>
    <pageSetUpPr fitToPage="1"/>
  </sheetPr>
  <dimension ref="B1:K51"/>
  <sheetViews>
    <sheetView showGridLines="0" zoomScale="90" zoomScaleNormal="90" zoomScaleSheetLayoutView="80" zoomScalePageLayoutView="50" workbookViewId="0">
      <selection activeCell="J25" sqref="J25"/>
    </sheetView>
  </sheetViews>
  <sheetFormatPr defaultColWidth="9.140625" defaultRowHeight="12.75" x14ac:dyDescent="0.2"/>
  <cols>
    <col min="1" max="1" width="9.140625" style="8"/>
    <col min="2" max="2" width="28.7109375" style="8" customWidth="1"/>
    <col min="3" max="10" width="9.140625" style="8" customWidth="1"/>
    <col min="11" max="16384" width="9.140625" style="8"/>
  </cols>
  <sheetData>
    <row r="1" spans="2:11" x14ac:dyDescent="0.2">
      <c r="B1" s="3"/>
      <c r="C1" s="3"/>
      <c r="D1" s="3"/>
      <c r="E1" s="3"/>
      <c r="F1" s="3"/>
      <c r="G1" s="3"/>
      <c r="H1" s="3"/>
      <c r="I1" s="3"/>
      <c r="J1" s="3"/>
    </row>
    <row r="2" spans="2:11" x14ac:dyDescent="0.2">
      <c r="B2" s="131" t="s">
        <v>26</v>
      </c>
      <c r="C2" s="131"/>
      <c r="D2" s="131"/>
      <c r="E2" s="131"/>
      <c r="F2" s="131"/>
      <c r="G2" s="131"/>
      <c r="H2" s="131"/>
      <c r="I2" s="131"/>
      <c r="J2" s="131"/>
    </row>
    <row r="3" spans="2:11" x14ac:dyDescent="0.2">
      <c r="B3" s="34"/>
      <c r="C3" s="34"/>
      <c r="D3" s="34"/>
      <c r="E3" s="34"/>
      <c r="F3" s="34"/>
      <c r="G3" s="34"/>
      <c r="H3" s="34"/>
      <c r="I3" s="34"/>
      <c r="J3" s="34"/>
    </row>
    <row r="4" spans="2:11" x14ac:dyDescent="0.2">
      <c r="B4" s="131" t="s">
        <v>30</v>
      </c>
      <c r="C4" s="131"/>
      <c r="D4" s="131"/>
      <c r="E4" s="131"/>
      <c r="F4" s="131"/>
      <c r="G4" s="131"/>
      <c r="H4" s="131"/>
      <c r="I4" s="131"/>
      <c r="J4" s="131"/>
    </row>
    <row r="5" spans="2:11" x14ac:dyDescent="0.2">
      <c r="B5" s="139" t="s">
        <v>31</v>
      </c>
      <c r="C5" s="139"/>
      <c r="D5" s="139"/>
      <c r="E5" s="139"/>
      <c r="F5" s="139"/>
      <c r="G5" s="139"/>
      <c r="H5" s="139"/>
      <c r="I5" s="139"/>
      <c r="J5" s="139"/>
    </row>
    <row r="6" spans="2:11" x14ac:dyDescent="0.2">
      <c r="B6" s="11"/>
      <c r="C6" s="150" t="s">
        <v>3</v>
      </c>
      <c r="D6" s="150"/>
      <c r="E6" s="150"/>
      <c r="F6" s="151"/>
      <c r="G6" s="152" t="s">
        <v>4</v>
      </c>
      <c r="H6" s="150"/>
      <c r="I6" s="150"/>
      <c r="J6" s="150"/>
    </row>
    <row r="7" spans="2:11" x14ac:dyDescent="0.2">
      <c r="B7" s="1"/>
      <c r="C7" s="13" t="s">
        <v>68</v>
      </c>
      <c r="D7" s="13" t="s">
        <v>69</v>
      </c>
      <c r="E7" s="13" t="s">
        <v>71</v>
      </c>
      <c r="F7" s="30" t="s">
        <v>73</v>
      </c>
      <c r="G7" s="13" t="s">
        <v>74</v>
      </c>
      <c r="H7" s="13" t="s">
        <v>75</v>
      </c>
      <c r="I7" s="13" t="s">
        <v>76</v>
      </c>
      <c r="J7" s="13" t="s">
        <v>80</v>
      </c>
    </row>
    <row r="8" spans="2:11" ht="15" customHeight="1" x14ac:dyDescent="0.2">
      <c r="B8" s="16" t="s">
        <v>5</v>
      </c>
      <c r="C8" s="35">
        <v>3007.3</v>
      </c>
      <c r="D8" s="35">
        <v>3012.3</v>
      </c>
      <c r="E8" s="35">
        <v>3011.8</v>
      </c>
      <c r="F8" s="36">
        <v>3019.4</v>
      </c>
      <c r="G8" s="35">
        <v>3030.1</v>
      </c>
      <c r="H8" s="35">
        <v>3032</v>
      </c>
      <c r="I8" s="35">
        <v>3032.9</v>
      </c>
      <c r="J8" s="50">
        <v>3033.6</v>
      </c>
      <c r="K8" s="10"/>
    </row>
    <row r="9" spans="2:11" x14ac:dyDescent="0.2">
      <c r="B9" s="73" t="s">
        <v>6</v>
      </c>
      <c r="C9" s="89">
        <v>2.2000000000000002</v>
      </c>
      <c r="D9" s="89">
        <v>1.8</v>
      </c>
      <c r="E9" s="89">
        <v>0.8</v>
      </c>
      <c r="F9" s="74">
        <v>0.7</v>
      </c>
      <c r="G9" s="89">
        <v>0.8</v>
      </c>
      <c r="H9" s="89">
        <v>0.7</v>
      </c>
      <c r="I9" s="89">
        <v>0.7</v>
      </c>
      <c r="J9" s="89">
        <v>0.5</v>
      </c>
      <c r="K9" s="10"/>
    </row>
    <row r="10" spans="2:11" ht="15" customHeight="1" x14ac:dyDescent="0.2">
      <c r="B10" s="89" t="s">
        <v>7</v>
      </c>
      <c r="C10" s="90">
        <v>2606.3000000000002</v>
      </c>
      <c r="D10" s="90">
        <v>2608.6999999999998</v>
      </c>
      <c r="E10" s="90">
        <v>2609.3000000000002</v>
      </c>
      <c r="F10" s="91">
        <v>2614.4</v>
      </c>
      <c r="G10" s="90">
        <v>2623.2</v>
      </c>
      <c r="H10" s="90">
        <v>2624</v>
      </c>
      <c r="I10" s="90">
        <v>2624.3</v>
      </c>
      <c r="J10" s="90">
        <v>2624.5</v>
      </c>
      <c r="K10" s="10"/>
    </row>
    <row r="11" spans="2:11" x14ac:dyDescent="0.2">
      <c r="B11" s="89" t="s">
        <v>6</v>
      </c>
      <c r="C11" s="89">
        <v>2.16</v>
      </c>
      <c r="D11" s="89">
        <v>1.65</v>
      </c>
      <c r="E11" s="89">
        <v>0.78</v>
      </c>
      <c r="F11" s="74">
        <v>0.65</v>
      </c>
      <c r="G11" s="89">
        <v>0.65</v>
      </c>
      <c r="H11" s="89">
        <v>0.59</v>
      </c>
      <c r="I11" s="89">
        <v>0.57999999999999996</v>
      </c>
      <c r="J11" s="89">
        <v>0.39</v>
      </c>
      <c r="K11" s="10"/>
    </row>
    <row r="12" spans="2:11" ht="15" customHeight="1" x14ac:dyDescent="0.2">
      <c r="B12" s="73" t="s">
        <v>8</v>
      </c>
      <c r="C12" s="89">
        <v>3.8</v>
      </c>
      <c r="D12" s="89">
        <v>3.9</v>
      </c>
      <c r="E12" s="89">
        <v>3.97</v>
      </c>
      <c r="F12" s="74">
        <v>4.03</v>
      </c>
      <c r="G12" s="89">
        <v>4.01</v>
      </c>
      <c r="H12" s="89">
        <v>4</v>
      </c>
      <c r="I12" s="89">
        <v>3.99</v>
      </c>
      <c r="J12" s="89">
        <v>4.0199999999999996</v>
      </c>
      <c r="K12" s="10"/>
    </row>
    <row r="13" spans="2:11" x14ac:dyDescent="0.2">
      <c r="B13" s="73" t="s">
        <v>6</v>
      </c>
      <c r="C13" s="89">
        <v>3.6</v>
      </c>
      <c r="D13" s="89">
        <v>6.4</v>
      </c>
      <c r="E13" s="89">
        <v>6.3</v>
      </c>
      <c r="F13" s="74">
        <v>8</v>
      </c>
      <c r="G13" s="89">
        <v>5.5</v>
      </c>
      <c r="H13" s="89">
        <v>2.5</v>
      </c>
      <c r="I13" s="89">
        <v>0.7</v>
      </c>
      <c r="J13" s="89">
        <v>-0.3</v>
      </c>
      <c r="K13" s="10"/>
    </row>
    <row r="14" spans="2:11" ht="15" customHeight="1" x14ac:dyDescent="0.2">
      <c r="B14" s="73" t="s">
        <v>9</v>
      </c>
      <c r="C14" s="89">
        <v>136.19999999999999</v>
      </c>
      <c r="D14" s="89">
        <v>136.5</v>
      </c>
      <c r="E14" s="89">
        <v>136.69999999999999</v>
      </c>
      <c r="F14" s="74">
        <v>137.19999999999999</v>
      </c>
      <c r="G14" s="89">
        <v>138.69999999999999</v>
      </c>
      <c r="H14" s="89">
        <v>139.1</v>
      </c>
      <c r="I14" s="89">
        <v>139.69999999999999</v>
      </c>
      <c r="J14" s="89">
        <v>140.1</v>
      </c>
      <c r="K14" s="10"/>
    </row>
    <row r="15" spans="2:11" x14ac:dyDescent="0.2">
      <c r="B15" s="73" t="s">
        <v>6</v>
      </c>
      <c r="C15" s="89">
        <v>4.93</v>
      </c>
      <c r="D15" s="89">
        <v>4.54</v>
      </c>
      <c r="E15" s="89">
        <v>2.4700000000000002</v>
      </c>
      <c r="F15" s="74">
        <v>2.06</v>
      </c>
      <c r="G15" s="89">
        <v>1.86</v>
      </c>
      <c r="H15" s="89">
        <v>1.9</v>
      </c>
      <c r="I15" s="89">
        <v>2.2000000000000002</v>
      </c>
      <c r="J15" s="89">
        <v>2.11</v>
      </c>
      <c r="K15" s="10"/>
    </row>
    <row r="16" spans="2:11" ht="15" customHeight="1" x14ac:dyDescent="0.2">
      <c r="B16" s="89" t="s">
        <v>10</v>
      </c>
      <c r="C16" s="89">
        <v>481.8</v>
      </c>
      <c r="D16" s="89">
        <v>479</v>
      </c>
      <c r="E16" s="89">
        <v>476.9</v>
      </c>
      <c r="F16" s="74">
        <v>479.5</v>
      </c>
      <c r="G16" s="89">
        <v>480.6</v>
      </c>
      <c r="H16" s="89">
        <v>479.8</v>
      </c>
      <c r="I16" s="89">
        <v>478.8</v>
      </c>
      <c r="J16" s="89">
        <v>474.9</v>
      </c>
      <c r="K16" s="10"/>
    </row>
    <row r="17" spans="2:11" x14ac:dyDescent="0.2">
      <c r="B17" s="89" t="s">
        <v>6</v>
      </c>
      <c r="C17" s="89">
        <v>0.98</v>
      </c>
      <c r="D17" s="89">
        <v>-0.46</v>
      </c>
      <c r="E17" s="89">
        <v>-1.47</v>
      </c>
      <c r="F17" s="74">
        <v>-0.88</v>
      </c>
      <c r="G17" s="89">
        <v>-0.26</v>
      </c>
      <c r="H17" s="89">
        <v>0.18</v>
      </c>
      <c r="I17" s="89">
        <v>0.38</v>
      </c>
      <c r="J17" s="89">
        <v>-0.96</v>
      </c>
      <c r="K17" s="10"/>
    </row>
    <row r="18" spans="2:11" ht="15" customHeight="1" x14ac:dyDescent="0.2">
      <c r="B18" s="89" t="s">
        <v>11</v>
      </c>
      <c r="C18" s="89">
        <v>554.20000000000005</v>
      </c>
      <c r="D18" s="89">
        <v>554.20000000000005</v>
      </c>
      <c r="E18" s="89">
        <v>554.1</v>
      </c>
      <c r="F18" s="74">
        <v>553.20000000000005</v>
      </c>
      <c r="G18" s="89">
        <v>553.6</v>
      </c>
      <c r="H18" s="89">
        <v>552.9</v>
      </c>
      <c r="I18" s="89">
        <v>550.20000000000005</v>
      </c>
      <c r="J18" s="89">
        <v>548.1</v>
      </c>
      <c r="K18" s="10"/>
    </row>
    <row r="19" spans="2:11" x14ac:dyDescent="0.2">
      <c r="B19" s="89" t="s">
        <v>6</v>
      </c>
      <c r="C19" s="89">
        <v>1.41</v>
      </c>
      <c r="D19" s="89">
        <v>0.93</v>
      </c>
      <c r="E19" s="89">
        <v>0.45</v>
      </c>
      <c r="F19" s="74">
        <v>0.1</v>
      </c>
      <c r="G19" s="89">
        <v>-0.1</v>
      </c>
      <c r="H19" s="89">
        <v>-0.25</v>
      </c>
      <c r="I19" s="89">
        <v>-0.71</v>
      </c>
      <c r="J19" s="89">
        <v>-0.92</v>
      </c>
      <c r="K19" s="10"/>
    </row>
    <row r="20" spans="2:11" ht="15" customHeight="1" x14ac:dyDescent="0.2">
      <c r="B20" s="89" t="s">
        <v>12</v>
      </c>
      <c r="C20" s="89">
        <v>47.2</v>
      </c>
      <c r="D20" s="89">
        <v>47.5</v>
      </c>
      <c r="E20" s="89">
        <v>47.4</v>
      </c>
      <c r="F20" s="74">
        <v>47.7</v>
      </c>
      <c r="G20" s="89">
        <v>47.9</v>
      </c>
      <c r="H20" s="89">
        <v>47.9</v>
      </c>
      <c r="I20" s="89">
        <v>48</v>
      </c>
      <c r="J20" s="89">
        <v>48.4</v>
      </c>
      <c r="K20" s="10"/>
    </row>
    <row r="21" spans="2:11" x14ac:dyDescent="0.2">
      <c r="B21" s="89" t="s">
        <v>6</v>
      </c>
      <c r="C21" s="89">
        <v>3.43</v>
      </c>
      <c r="D21" s="89">
        <v>2.89</v>
      </c>
      <c r="E21" s="89">
        <v>1.1399999999999999</v>
      </c>
      <c r="F21" s="74">
        <v>1.42</v>
      </c>
      <c r="G21" s="89">
        <v>1.43</v>
      </c>
      <c r="H21" s="89">
        <v>0.9</v>
      </c>
      <c r="I21" s="89">
        <v>1.1599999999999999</v>
      </c>
      <c r="J21" s="89">
        <v>1.43</v>
      </c>
      <c r="K21" s="10"/>
    </row>
    <row r="22" spans="2:11" ht="15" customHeight="1" x14ac:dyDescent="0.2">
      <c r="B22" s="89" t="s">
        <v>13</v>
      </c>
      <c r="C22" s="89">
        <v>159.6</v>
      </c>
      <c r="D22" s="89">
        <v>159.69999999999999</v>
      </c>
      <c r="E22" s="89">
        <v>159.30000000000001</v>
      </c>
      <c r="F22" s="74">
        <v>159.69999999999999</v>
      </c>
      <c r="G22" s="89">
        <v>160.4</v>
      </c>
      <c r="H22" s="89">
        <v>160.5</v>
      </c>
      <c r="I22" s="89">
        <v>160.80000000000001</v>
      </c>
      <c r="J22" s="89">
        <v>161.30000000000001</v>
      </c>
      <c r="K22" s="10"/>
    </row>
    <row r="23" spans="2:11" x14ac:dyDescent="0.2">
      <c r="B23" s="89" t="s">
        <v>6</v>
      </c>
      <c r="C23" s="89">
        <v>0.99</v>
      </c>
      <c r="D23" s="89">
        <v>0.55000000000000004</v>
      </c>
      <c r="E23" s="89">
        <v>-0.48</v>
      </c>
      <c r="F23" s="74">
        <v>-0.28999999999999998</v>
      </c>
      <c r="G23" s="89">
        <v>0.52</v>
      </c>
      <c r="H23" s="89">
        <v>0.51</v>
      </c>
      <c r="I23" s="89">
        <v>0.93</v>
      </c>
      <c r="J23" s="89">
        <v>1.02</v>
      </c>
      <c r="K23" s="10"/>
    </row>
    <row r="24" spans="2:11" ht="15" customHeight="1" x14ac:dyDescent="0.2">
      <c r="B24" s="89" t="s">
        <v>14</v>
      </c>
      <c r="C24" s="89">
        <v>330.6</v>
      </c>
      <c r="D24" s="89">
        <v>332.2</v>
      </c>
      <c r="E24" s="89">
        <v>331.4</v>
      </c>
      <c r="F24" s="74">
        <v>329.4</v>
      </c>
      <c r="G24" s="89">
        <v>330.4</v>
      </c>
      <c r="H24" s="89">
        <v>331.5</v>
      </c>
      <c r="I24" s="89">
        <v>332.7</v>
      </c>
      <c r="J24" s="89">
        <v>334.4</v>
      </c>
      <c r="K24" s="10"/>
    </row>
    <row r="25" spans="2:11" x14ac:dyDescent="0.2">
      <c r="B25" s="89" t="s">
        <v>6</v>
      </c>
      <c r="C25" s="89">
        <v>1.1399999999999999</v>
      </c>
      <c r="D25" s="89">
        <v>1.1399999999999999</v>
      </c>
      <c r="E25" s="89">
        <v>0.13</v>
      </c>
      <c r="F25" s="74">
        <v>-0.33</v>
      </c>
      <c r="G25" s="89">
        <v>-7.0000000000000007E-2</v>
      </c>
      <c r="H25" s="89">
        <v>-0.21</v>
      </c>
      <c r="I25" s="89">
        <v>0.4</v>
      </c>
      <c r="J25" s="89">
        <v>1.51</v>
      </c>
      <c r="K25" s="10"/>
    </row>
    <row r="26" spans="2:11" ht="15" customHeight="1" x14ac:dyDescent="0.2">
      <c r="B26" s="89" t="s">
        <v>15</v>
      </c>
      <c r="C26" s="89">
        <v>467.9</v>
      </c>
      <c r="D26" s="89">
        <v>467.9</v>
      </c>
      <c r="E26" s="89">
        <v>471.5</v>
      </c>
      <c r="F26" s="74">
        <v>473.9</v>
      </c>
      <c r="G26" s="89">
        <v>478</v>
      </c>
      <c r="H26" s="89">
        <v>478.4</v>
      </c>
      <c r="I26" s="89">
        <v>480.1</v>
      </c>
      <c r="J26" s="89">
        <v>481.3</v>
      </c>
      <c r="K26" s="10"/>
    </row>
    <row r="27" spans="2:11" x14ac:dyDescent="0.2">
      <c r="B27" s="89" t="s">
        <v>6</v>
      </c>
      <c r="C27" s="89">
        <v>3.05</v>
      </c>
      <c r="D27" s="89">
        <v>2.59</v>
      </c>
      <c r="E27" s="89">
        <v>2</v>
      </c>
      <c r="F27" s="74">
        <v>2.02</v>
      </c>
      <c r="G27" s="89">
        <v>2.17</v>
      </c>
      <c r="H27" s="89">
        <v>2.2400000000000002</v>
      </c>
      <c r="I27" s="89">
        <v>1.81</v>
      </c>
      <c r="J27" s="89">
        <v>1.55</v>
      </c>
      <c r="K27" s="10"/>
    </row>
    <row r="28" spans="2:11" ht="15" customHeight="1" x14ac:dyDescent="0.2">
      <c r="B28" s="89" t="s">
        <v>16</v>
      </c>
      <c r="C28" s="89">
        <v>280.2</v>
      </c>
      <c r="D28" s="89">
        <v>283</v>
      </c>
      <c r="E28" s="89">
        <v>283</v>
      </c>
      <c r="F28" s="74">
        <v>283.3</v>
      </c>
      <c r="G28" s="89">
        <v>283.5</v>
      </c>
      <c r="H28" s="89">
        <v>284</v>
      </c>
      <c r="I28" s="89">
        <v>284.39999999999998</v>
      </c>
      <c r="J28" s="89">
        <v>285.89999999999998</v>
      </c>
      <c r="K28" s="10"/>
    </row>
    <row r="29" spans="2:11" x14ac:dyDescent="0.2">
      <c r="B29" s="89" t="s">
        <v>6</v>
      </c>
      <c r="C29" s="89">
        <v>6</v>
      </c>
      <c r="D29" s="89">
        <v>5.9</v>
      </c>
      <c r="E29" s="89">
        <v>4.4000000000000004</v>
      </c>
      <c r="F29" s="74">
        <v>2.7</v>
      </c>
      <c r="G29" s="89">
        <v>1.2</v>
      </c>
      <c r="H29" s="89">
        <v>0.4</v>
      </c>
      <c r="I29" s="89">
        <v>0.5</v>
      </c>
      <c r="J29" s="89">
        <v>0.9</v>
      </c>
      <c r="K29" s="10"/>
    </row>
    <row r="30" spans="2:11" ht="15" customHeight="1" x14ac:dyDescent="0.2">
      <c r="B30" s="89" t="s">
        <v>17</v>
      </c>
      <c r="C30" s="89">
        <v>144.9</v>
      </c>
      <c r="D30" s="89">
        <v>144.80000000000001</v>
      </c>
      <c r="E30" s="89">
        <v>145</v>
      </c>
      <c r="F30" s="74">
        <v>146.4</v>
      </c>
      <c r="G30" s="89">
        <v>146.1</v>
      </c>
      <c r="H30" s="89">
        <v>145.9</v>
      </c>
      <c r="I30" s="89">
        <v>145.80000000000001</v>
      </c>
      <c r="J30" s="89">
        <v>146</v>
      </c>
      <c r="K30" s="10"/>
    </row>
    <row r="31" spans="2:11" x14ac:dyDescent="0.2">
      <c r="B31" s="89" t="s">
        <v>6</v>
      </c>
      <c r="C31" s="89">
        <v>-0.3</v>
      </c>
      <c r="D31" s="89">
        <v>0</v>
      </c>
      <c r="E31" s="89">
        <v>0</v>
      </c>
      <c r="F31" s="74">
        <v>1.1000000000000001</v>
      </c>
      <c r="G31" s="89">
        <v>0.8</v>
      </c>
      <c r="H31" s="89">
        <v>0.7</v>
      </c>
      <c r="I31" s="89">
        <v>0.6</v>
      </c>
      <c r="J31" s="89">
        <v>-0.3</v>
      </c>
      <c r="K31" s="10"/>
    </row>
    <row r="32" spans="2:11" ht="15" customHeight="1" x14ac:dyDescent="0.2">
      <c r="B32" s="89" t="s">
        <v>18</v>
      </c>
      <c r="C32" s="89">
        <v>401</v>
      </c>
      <c r="D32" s="89">
        <v>403.6</v>
      </c>
      <c r="E32" s="89">
        <v>402.5</v>
      </c>
      <c r="F32" s="74">
        <v>405</v>
      </c>
      <c r="G32" s="89">
        <v>406.9</v>
      </c>
      <c r="H32" s="89">
        <v>408</v>
      </c>
      <c r="I32" s="89">
        <v>408.5</v>
      </c>
      <c r="J32" s="89">
        <v>409.1</v>
      </c>
      <c r="K32" s="10"/>
    </row>
    <row r="33" spans="2:11" x14ac:dyDescent="0.2">
      <c r="B33" s="89" t="s">
        <v>6</v>
      </c>
      <c r="C33" s="89">
        <v>2.2000000000000002</v>
      </c>
      <c r="D33" s="89">
        <v>2.6</v>
      </c>
      <c r="E33" s="89">
        <v>0.7</v>
      </c>
      <c r="F33" s="74">
        <v>1.4</v>
      </c>
      <c r="G33" s="89">
        <v>1.5</v>
      </c>
      <c r="H33" s="89">
        <v>1.1000000000000001</v>
      </c>
      <c r="I33" s="89">
        <v>1.5</v>
      </c>
      <c r="J33" s="89">
        <v>1</v>
      </c>
      <c r="K33" s="10"/>
    </row>
    <row r="34" spans="2:11" ht="15" customHeight="1" x14ac:dyDescent="0.2">
      <c r="B34" s="89" t="s">
        <v>19</v>
      </c>
      <c r="C34" s="89">
        <v>29.8</v>
      </c>
      <c r="D34" s="89">
        <v>30.2</v>
      </c>
      <c r="E34" s="89">
        <v>30.6</v>
      </c>
      <c r="F34" s="74">
        <v>30.9</v>
      </c>
      <c r="G34" s="89">
        <v>30.9</v>
      </c>
      <c r="H34" s="89">
        <v>30.9</v>
      </c>
      <c r="I34" s="89">
        <v>30.8</v>
      </c>
      <c r="J34" s="89">
        <v>30.8</v>
      </c>
      <c r="K34" s="10"/>
    </row>
    <row r="35" spans="2:11" x14ac:dyDescent="0.2">
      <c r="B35" s="73" t="s">
        <v>6</v>
      </c>
      <c r="C35" s="89">
        <v>0.7</v>
      </c>
      <c r="D35" s="89">
        <v>2.7</v>
      </c>
      <c r="E35" s="89">
        <v>3.9</v>
      </c>
      <c r="F35" s="74">
        <v>4.5</v>
      </c>
      <c r="G35" s="89">
        <v>3.5</v>
      </c>
      <c r="H35" s="89">
        <v>2.1</v>
      </c>
      <c r="I35" s="89">
        <v>0.9</v>
      </c>
      <c r="J35" s="89">
        <v>-0.3</v>
      </c>
      <c r="K35" s="10"/>
    </row>
    <row r="36" spans="2:11" ht="15" customHeight="1" x14ac:dyDescent="0.2">
      <c r="B36" s="89" t="s">
        <v>20</v>
      </c>
      <c r="C36" s="89">
        <v>371.2</v>
      </c>
      <c r="D36" s="89">
        <v>373.4</v>
      </c>
      <c r="E36" s="89">
        <v>371.9</v>
      </c>
      <c r="F36" s="74">
        <v>374.1</v>
      </c>
      <c r="G36" s="89">
        <v>376</v>
      </c>
      <c r="H36" s="89">
        <v>377.1</v>
      </c>
      <c r="I36" s="89">
        <v>377.7</v>
      </c>
      <c r="J36" s="89">
        <v>378.2</v>
      </c>
      <c r="K36" s="10"/>
    </row>
    <row r="37" spans="2:11" x14ac:dyDescent="0.2">
      <c r="B37" s="92" t="s">
        <v>6</v>
      </c>
      <c r="C37" s="92">
        <v>2.4</v>
      </c>
      <c r="D37" s="92">
        <v>2.6</v>
      </c>
      <c r="E37" s="92">
        <v>0.5</v>
      </c>
      <c r="F37" s="93">
        <v>1.1000000000000001</v>
      </c>
      <c r="G37" s="92">
        <v>1.3</v>
      </c>
      <c r="H37" s="92">
        <v>1</v>
      </c>
      <c r="I37" s="92">
        <v>1.6</v>
      </c>
      <c r="J37" s="92">
        <v>1.1000000000000001</v>
      </c>
      <c r="K37" s="10"/>
    </row>
    <row r="38" spans="2:11" x14ac:dyDescent="0.2">
      <c r="B38" s="94"/>
      <c r="C38" s="89"/>
      <c r="D38" s="89"/>
      <c r="E38" s="89"/>
      <c r="F38" s="89"/>
      <c r="G38" s="89"/>
      <c r="H38" s="89"/>
      <c r="I38" s="89"/>
      <c r="J38" s="89"/>
    </row>
    <row r="39" spans="2:11" x14ac:dyDescent="0.2">
      <c r="B39" s="153" t="s">
        <v>32</v>
      </c>
      <c r="C39" s="135"/>
      <c r="D39" s="135"/>
      <c r="E39" s="135"/>
      <c r="F39" s="135"/>
      <c r="G39" s="135"/>
      <c r="H39" s="135"/>
      <c r="I39" s="135"/>
      <c r="J39" s="135"/>
    </row>
    <row r="40" spans="2:11" x14ac:dyDescent="0.2">
      <c r="B40" s="69"/>
      <c r="C40" s="147" t="s">
        <v>3</v>
      </c>
      <c r="D40" s="147"/>
      <c r="E40" s="147"/>
      <c r="F40" s="148"/>
      <c r="G40" s="149" t="s">
        <v>4</v>
      </c>
      <c r="H40" s="147"/>
      <c r="I40" s="147"/>
      <c r="J40" s="147"/>
    </row>
    <row r="41" spans="2:11" ht="12.75" customHeight="1" x14ac:dyDescent="0.2">
      <c r="B41" s="70"/>
      <c r="C41" s="95" t="s">
        <v>68</v>
      </c>
      <c r="D41" s="95" t="s">
        <v>69</v>
      </c>
      <c r="E41" s="95" t="s">
        <v>71</v>
      </c>
      <c r="F41" s="96" t="s">
        <v>73</v>
      </c>
      <c r="G41" s="95" t="s">
        <v>74</v>
      </c>
      <c r="H41" s="95" t="s">
        <v>75</v>
      </c>
      <c r="I41" s="95" t="s">
        <v>76</v>
      </c>
      <c r="J41" s="95" t="s">
        <v>80</v>
      </c>
    </row>
    <row r="42" spans="2:11" x14ac:dyDescent="0.2">
      <c r="B42" s="94" t="s">
        <v>22</v>
      </c>
      <c r="C42" s="90">
        <v>3108.2</v>
      </c>
      <c r="D42" s="90">
        <v>3130.5</v>
      </c>
      <c r="E42" s="90">
        <v>3145</v>
      </c>
      <c r="F42" s="97">
        <v>3150.5</v>
      </c>
      <c r="G42" s="89">
        <v>3147.8</v>
      </c>
      <c r="H42" s="90">
        <v>3150.3</v>
      </c>
      <c r="I42" s="90">
        <v>3156.3</v>
      </c>
      <c r="J42" s="90">
        <v>3162.3</v>
      </c>
    </row>
    <row r="43" spans="2:11" x14ac:dyDescent="0.2">
      <c r="B43" s="73" t="s">
        <v>6</v>
      </c>
      <c r="C43" s="89">
        <v>0.23</v>
      </c>
      <c r="D43" s="89">
        <v>1.1499999999999999</v>
      </c>
      <c r="E43" s="89">
        <v>1.79</v>
      </c>
      <c r="F43" s="74">
        <v>1.88</v>
      </c>
      <c r="G43" s="89">
        <v>1.27</v>
      </c>
      <c r="H43" s="89">
        <v>0.63</v>
      </c>
      <c r="I43" s="89">
        <v>0.36</v>
      </c>
      <c r="J43" s="89">
        <v>0.37</v>
      </c>
    </row>
    <row r="44" spans="2:11" x14ac:dyDescent="0.2">
      <c r="B44" s="94" t="s">
        <v>23</v>
      </c>
      <c r="C44" s="90">
        <v>3026.3</v>
      </c>
      <c r="D44" s="90">
        <v>3040.9</v>
      </c>
      <c r="E44" s="90">
        <v>3042.2</v>
      </c>
      <c r="F44" s="91">
        <v>3044.4</v>
      </c>
      <c r="G44" s="90">
        <v>3045.2</v>
      </c>
      <c r="H44" s="90">
        <v>3044.7</v>
      </c>
      <c r="I44" s="90">
        <v>3047.5</v>
      </c>
      <c r="J44" s="90">
        <v>3050.2</v>
      </c>
    </row>
    <row r="45" spans="2:11" x14ac:dyDescent="0.2">
      <c r="B45" s="73" t="s">
        <v>6</v>
      </c>
      <c r="C45" s="89">
        <v>0.54</v>
      </c>
      <c r="D45" s="89">
        <v>1.1599999999999999</v>
      </c>
      <c r="E45" s="89">
        <v>1.45</v>
      </c>
      <c r="F45" s="74">
        <v>1.32</v>
      </c>
      <c r="G45" s="89">
        <v>0.62</v>
      </c>
      <c r="H45" s="89">
        <v>0.12</v>
      </c>
      <c r="I45" s="89">
        <v>0.17</v>
      </c>
      <c r="J45" s="89">
        <v>0.19</v>
      </c>
    </row>
    <row r="46" spans="2:11" x14ac:dyDescent="0.2">
      <c r="B46" s="98" t="s">
        <v>24</v>
      </c>
      <c r="C46" s="92">
        <v>2.6</v>
      </c>
      <c r="D46" s="92">
        <v>2.9</v>
      </c>
      <c r="E46" s="92">
        <v>3.3</v>
      </c>
      <c r="F46" s="93">
        <v>3.4</v>
      </c>
      <c r="G46" s="92">
        <v>3.3</v>
      </c>
      <c r="H46" s="92">
        <v>3.4</v>
      </c>
      <c r="I46" s="92">
        <v>3.4</v>
      </c>
      <c r="J46" s="92">
        <v>3.5</v>
      </c>
    </row>
    <row r="47" spans="2:11" x14ac:dyDescent="0.2">
      <c r="B47" s="68"/>
      <c r="C47" s="68"/>
      <c r="D47" s="68"/>
      <c r="E47" s="68"/>
      <c r="F47" s="68"/>
      <c r="G47" s="68"/>
      <c r="H47" s="68"/>
      <c r="I47" s="68"/>
      <c r="J47" s="68"/>
    </row>
    <row r="48" spans="2:11" x14ac:dyDescent="0.2">
      <c r="B48" s="68" t="s">
        <v>25</v>
      </c>
      <c r="C48" s="68"/>
      <c r="D48" s="68"/>
      <c r="E48" s="68"/>
      <c r="F48" s="68"/>
      <c r="G48" s="89"/>
      <c r="H48" s="68"/>
      <c r="I48" s="68"/>
      <c r="J48" s="68"/>
    </row>
    <row r="49" spans="2:10" x14ac:dyDescent="0.2">
      <c r="B49" s="68"/>
      <c r="C49" s="68"/>
      <c r="D49" s="68"/>
      <c r="E49" s="68"/>
      <c r="F49" s="68"/>
      <c r="G49" s="68"/>
      <c r="H49" s="68"/>
      <c r="I49" s="68"/>
      <c r="J49" s="68"/>
    </row>
    <row r="50" spans="2:10" x14ac:dyDescent="0.2">
      <c r="B50" s="68"/>
      <c r="C50" s="68"/>
      <c r="D50" s="68"/>
      <c r="E50" s="68"/>
      <c r="F50" s="68"/>
      <c r="G50" s="68"/>
      <c r="H50" s="68"/>
      <c r="I50" s="68"/>
      <c r="J50" s="68"/>
    </row>
    <row r="51" spans="2:10" x14ac:dyDescent="0.2">
      <c r="B51" s="68"/>
      <c r="C51" s="68"/>
      <c r="D51" s="68"/>
      <c r="E51" s="68"/>
      <c r="F51" s="68"/>
      <c r="G51" s="68"/>
      <c r="H51" s="68"/>
      <c r="I51" s="68"/>
      <c r="J51" s="68"/>
    </row>
  </sheetData>
  <mergeCells count="8">
    <mergeCell ref="C40:F40"/>
    <mergeCell ref="G40:J40"/>
    <mergeCell ref="B2:J2"/>
    <mergeCell ref="B4:J4"/>
    <mergeCell ref="B5:J5"/>
    <mergeCell ref="C6:F6"/>
    <mergeCell ref="G6:J6"/>
    <mergeCell ref="B39:J39"/>
  </mergeCells>
  <printOptions horizontalCentered="1"/>
  <pageMargins left="0.25" right="0.25" top="0.75" bottom="0.75" header="0.3" footer="0.3"/>
  <pageSetup scale="93" orientation="portrait" r:id="rId1"/>
  <headerFooter>
    <oddHeader>&amp;L&amp;"Times New Roman,Regular"ECONOMIC OUTLOOK - WISCONSIN&amp;R&amp;"Times New Roman,Regular"November 2023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79998168889431442"/>
    <pageSetUpPr fitToPage="1"/>
  </sheetPr>
  <dimension ref="A1:P53"/>
  <sheetViews>
    <sheetView showGridLines="0" topLeftCell="B1" zoomScale="90" zoomScaleNormal="90" zoomScaleSheetLayoutView="106" zoomScalePageLayoutView="79" workbookViewId="0">
      <selection activeCell="B30" sqref="B30"/>
    </sheetView>
  </sheetViews>
  <sheetFormatPr defaultColWidth="9.140625" defaultRowHeight="12.75" x14ac:dyDescent="0.2"/>
  <cols>
    <col min="1" max="1" width="9.140625" style="8"/>
    <col min="2" max="2" width="40.42578125" style="8" customWidth="1"/>
    <col min="3" max="10" width="9.140625" style="8" customWidth="1"/>
    <col min="11" max="16384" width="9.140625" style="8"/>
  </cols>
  <sheetData>
    <row r="1" spans="1:16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x14ac:dyDescent="0.2">
      <c r="A2" s="3"/>
      <c r="B2" s="131" t="s">
        <v>33</v>
      </c>
      <c r="C2" s="131"/>
      <c r="D2" s="131"/>
      <c r="E2" s="131"/>
      <c r="F2" s="131"/>
      <c r="G2" s="131"/>
      <c r="H2" s="131"/>
      <c r="I2" s="131"/>
      <c r="J2" s="131"/>
      <c r="K2" s="3"/>
      <c r="L2" s="3"/>
    </row>
    <row r="3" spans="1:16" x14ac:dyDescent="0.2">
      <c r="A3" s="3"/>
      <c r="B3" s="38"/>
      <c r="C3" s="39"/>
      <c r="D3" s="39"/>
      <c r="E3" s="39"/>
      <c r="F3" s="39"/>
      <c r="G3" s="39"/>
      <c r="H3" s="39"/>
      <c r="I3" s="39"/>
      <c r="J3" s="39"/>
      <c r="K3" s="3"/>
      <c r="L3" s="3"/>
    </row>
    <row r="4" spans="1:16" x14ac:dyDescent="0.2">
      <c r="A4" s="3"/>
      <c r="B4" s="131" t="s">
        <v>34</v>
      </c>
      <c r="C4" s="131"/>
      <c r="D4" s="131"/>
      <c r="E4" s="131"/>
      <c r="F4" s="131"/>
      <c r="G4" s="131"/>
      <c r="H4" s="131"/>
      <c r="I4" s="131"/>
      <c r="J4" s="131"/>
      <c r="K4" s="3"/>
      <c r="L4" s="3"/>
    </row>
    <row r="5" spans="1:16" x14ac:dyDescent="0.2">
      <c r="A5" s="3"/>
      <c r="B5" s="158" t="s">
        <v>35</v>
      </c>
      <c r="C5" s="158"/>
      <c r="D5" s="158"/>
      <c r="E5" s="158"/>
      <c r="F5" s="158"/>
      <c r="G5" s="158"/>
      <c r="H5" s="158"/>
      <c r="I5" s="158"/>
      <c r="J5" s="158"/>
      <c r="K5" s="3"/>
      <c r="L5" s="3"/>
    </row>
    <row r="6" spans="1:16" ht="12.75" customHeight="1" x14ac:dyDescent="0.2">
      <c r="A6" s="3"/>
      <c r="B6" s="11"/>
      <c r="C6" s="162" t="s">
        <v>3</v>
      </c>
      <c r="D6" s="162"/>
      <c r="E6" s="162"/>
      <c r="F6" s="163"/>
      <c r="G6" s="161" t="s">
        <v>4</v>
      </c>
      <c r="H6" s="162"/>
      <c r="I6" s="162"/>
      <c r="J6" s="162"/>
      <c r="K6" s="3"/>
      <c r="L6" s="3"/>
    </row>
    <row r="7" spans="1:16" ht="12.75" customHeight="1" x14ac:dyDescent="0.2">
      <c r="A7" s="3"/>
      <c r="B7" s="1"/>
      <c r="C7" s="40">
        <v>2019</v>
      </c>
      <c r="D7" s="40">
        <v>2020</v>
      </c>
      <c r="E7" s="40">
        <v>2021</v>
      </c>
      <c r="F7" s="41">
        <v>2022</v>
      </c>
      <c r="G7" s="40">
        <v>2023</v>
      </c>
      <c r="H7" s="40">
        <v>2024</v>
      </c>
      <c r="I7" s="40">
        <v>2025</v>
      </c>
      <c r="J7" s="40">
        <v>2026</v>
      </c>
      <c r="K7" s="3"/>
      <c r="L7" s="3"/>
    </row>
    <row r="8" spans="1:16" x14ac:dyDescent="0.2">
      <c r="A8" s="3"/>
      <c r="B8" s="5"/>
      <c r="C8" s="5"/>
      <c r="D8" s="5"/>
      <c r="E8" s="5"/>
      <c r="F8" s="33"/>
      <c r="G8" s="5"/>
      <c r="H8" s="5"/>
      <c r="I8" s="5"/>
      <c r="J8" s="5"/>
      <c r="K8" s="3"/>
      <c r="L8" s="3"/>
    </row>
    <row r="9" spans="1:16" x14ac:dyDescent="0.2">
      <c r="A9" s="3"/>
      <c r="B9" s="119" t="s">
        <v>36</v>
      </c>
      <c r="C9" s="59">
        <v>307.89999999999998</v>
      </c>
      <c r="D9" s="59">
        <v>326.8</v>
      </c>
      <c r="E9" s="59">
        <v>355</v>
      </c>
      <c r="F9" s="60">
        <v>362.2</v>
      </c>
      <c r="G9" s="59">
        <v>376.9</v>
      </c>
      <c r="H9" s="59">
        <v>392.3</v>
      </c>
      <c r="I9" s="59">
        <v>409.4</v>
      </c>
      <c r="J9" s="59">
        <v>426.6</v>
      </c>
      <c r="K9" s="54"/>
      <c r="L9" s="54"/>
      <c r="M9" s="29"/>
      <c r="N9" s="29"/>
      <c r="O9" s="29"/>
      <c r="P9" s="29"/>
    </row>
    <row r="10" spans="1:16" x14ac:dyDescent="0.2">
      <c r="A10" s="3"/>
      <c r="B10" s="119" t="s">
        <v>6</v>
      </c>
      <c r="C10" s="59">
        <v>4.0199999999999996</v>
      </c>
      <c r="D10" s="61">
        <v>6.15</v>
      </c>
      <c r="E10" s="61">
        <v>8.6300000000000008</v>
      </c>
      <c r="F10" s="60">
        <v>2.0299999999999998</v>
      </c>
      <c r="G10" s="59">
        <v>4.0599999999999996</v>
      </c>
      <c r="H10" s="59">
        <v>4.08</v>
      </c>
      <c r="I10" s="59">
        <v>4.37</v>
      </c>
      <c r="J10" s="59">
        <v>4.18</v>
      </c>
      <c r="K10" s="3"/>
      <c r="L10" s="3"/>
    </row>
    <row r="11" spans="1:16" x14ac:dyDescent="0.2">
      <c r="A11" s="3"/>
      <c r="B11" s="120" t="s">
        <v>37</v>
      </c>
      <c r="C11" s="59">
        <v>155.6</v>
      </c>
      <c r="D11" s="59">
        <v>157.1</v>
      </c>
      <c r="E11" s="59">
        <v>168.4</v>
      </c>
      <c r="F11" s="60">
        <v>181.2</v>
      </c>
      <c r="G11" s="59">
        <v>190.7</v>
      </c>
      <c r="H11" s="59">
        <v>199.2</v>
      </c>
      <c r="I11" s="59">
        <v>206</v>
      </c>
      <c r="J11" s="59">
        <v>213.2</v>
      </c>
      <c r="K11" s="3"/>
    </row>
    <row r="12" spans="1:16" x14ac:dyDescent="0.2">
      <c r="A12" s="3"/>
      <c r="B12" s="119" t="s">
        <v>6</v>
      </c>
      <c r="C12" s="59">
        <v>3.49</v>
      </c>
      <c r="D12" s="61">
        <v>0.98</v>
      </c>
      <c r="E12" s="61">
        <v>7.17</v>
      </c>
      <c r="F12" s="60">
        <v>7.63</v>
      </c>
      <c r="G12" s="59">
        <v>5.24</v>
      </c>
      <c r="H12" s="59">
        <v>4.4400000000000004</v>
      </c>
      <c r="I12" s="59">
        <v>3.41</v>
      </c>
      <c r="J12" s="59">
        <v>3.51</v>
      </c>
      <c r="K12" s="3"/>
      <c r="L12" s="3"/>
    </row>
    <row r="13" spans="1:16" x14ac:dyDescent="0.2">
      <c r="A13" s="3"/>
      <c r="B13" s="119" t="s">
        <v>38</v>
      </c>
      <c r="C13" s="59">
        <v>40.6</v>
      </c>
      <c r="D13" s="59">
        <v>40</v>
      </c>
      <c r="E13" s="59">
        <v>40.700000000000003</v>
      </c>
      <c r="F13" s="60">
        <v>42.1</v>
      </c>
      <c r="G13" s="59">
        <v>43.6</v>
      </c>
      <c r="H13" s="59">
        <v>45.1</v>
      </c>
      <c r="I13" s="59">
        <v>46.6</v>
      </c>
      <c r="J13" s="59">
        <v>48.1</v>
      </c>
      <c r="K13" s="3"/>
      <c r="L13" s="3"/>
    </row>
    <row r="14" spans="1:16" x14ac:dyDescent="0.2">
      <c r="A14" s="3"/>
      <c r="B14" s="119" t="s">
        <v>6</v>
      </c>
      <c r="C14" s="59">
        <v>2.48</v>
      </c>
      <c r="D14" s="61">
        <v>-1.43</v>
      </c>
      <c r="E14" s="61">
        <v>1.83</v>
      </c>
      <c r="F14" s="60">
        <v>3.36</v>
      </c>
      <c r="G14" s="59">
        <v>3.54</v>
      </c>
      <c r="H14" s="59">
        <v>3.54</v>
      </c>
      <c r="I14" s="59">
        <v>3.17</v>
      </c>
      <c r="J14" s="59">
        <v>3.38</v>
      </c>
      <c r="K14" s="3"/>
      <c r="L14" s="3"/>
    </row>
    <row r="15" spans="1:16" x14ac:dyDescent="0.2">
      <c r="A15" s="3"/>
      <c r="B15" s="121" t="s">
        <v>39</v>
      </c>
      <c r="C15" s="59">
        <v>19.7</v>
      </c>
      <c r="D15" s="59">
        <v>23</v>
      </c>
      <c r="E15" s="59">
        <v>25.2</v>
      </c>
      <c r="F15" s="60">
        <v>25</v>
      </c>
      <c r="G15" s="59">
        <v>24.5</v>
      </c>
      <c r="H15" s="59">
        <v>26.2</v>
      </c>
      <c r="I15" s="59">
        <v>28.4</v>
      </c>
      <c r="J15" s="59">
        <v>30.2</v>
      </c>
      <c r="K15" s="3"/>
      <c r="L15" s="3"/>
    </row>
    <row r="16" spans="1:16" x14ac:dyDescent="0.2">
      <c r="A16" s="3"/>
      <c r="B16" s="119" t="s">
        <v>6</v>
      </c>
      <c r="C16" s="59">
        <v>6.6</v>
      </c>
      <c r="D16" s="61">
        <v>16.8</v>
      </c>
      <c r="E16" s="61">
        <v>9.5</v>
      </c>
      <c r="F16" s="60">
        <v>-0.8</v>
      </c>
      <c r="G16" s="59">
        <v>-1.9</v>
      </c>
      <c r="H16" s="59">
        <v>7</v>
      </c>
      <c r="I16" s="59">
        <v>8.4</v>
      </c>
      <c r="J16" s="59">
        <v>6.1</v>
      </c>
      <c r="K16" s="3"/>
      <c r="L16" s="3"/>
    </row>
    <row r="17" spans="1:12" x14ac:dyDescent="0.2">
      <c r="A17" s="3"/>
      <c r="B17" s="9" t="s">
        <v>40</v>
      </c>
      <c r="C17" s="59">
        <v>58.3</v>
      </c>
      <c r="D17" s="59">
        <v>59.2</v>
      </c>
      <c r="E17" s="59">
        <v>66</v>
      </c>
      <c r="F17" s="60">
        <v>70.3</v>
      </c>
      <c r="G17" s="59">
        <v>72.8</v>
      </c>
      <c r="H17" s="59">
        <v>76.7</v>
      </c>
      <c r="I17" s="59">
        <v>82.2</v>
      </c>
      <c r="J17" s="59">
        <v>87.3</v>
      </c>
      <c r="K17" s="3"/>
      <c r="L17" s="3"/>
    </row>
    <row r="18" spans="1:12" x14ac:dyDescent="0.2">
      <c r="A18" s="3"/>
      <c r="B18" s="119" t="s">
        <v>6</v>
      </c>
      <c r="C18" s="59">
        <v>4.7</v>
      </c>
      <c r="D18" s="61">
        <v>1.6</v>
      </c>
      <c r="E18" s="61">
        <v>11.5</v>
      </c>
      <c r="F18" s="60">
        <v>6.4</v>
      </c>
      <c r="G18" s="59">
        <v>3.5</v>
      </c>
      <c r="H18" s="59">
        <v>5.4</v>
      </c>
      <c r="I18" s="59">
        <v>7.2</v>
      </c>
      <c r="J18" s="59">
        <v>6.1</v>
      </c>
      <c r="K18" s="3"/>
      <c r="L18" s="3"/>
    </row>
    <row r="19" spans="1:12" x14ac:dyDescent="0.2">
      <c r="A19" s="3"/>
      <c r="B19" s="119" t="s">
        <v>41</v>
      </c>
      <c r="C19" s="59">
        <v>24.8</v>
      </c>
      <c r="D19" s="59">
        <v>24.7</v>
      </c>
      <c r="E19" s="59">
        <v>25.1</v>
      </c>
      <c r="F19" s="60">
        <v>24.8</v>
      </c>
      <c r="G19" s="59">
        <v>26.3</v>
      </c>
      <c r="H19" s="59">
        <v>28.7</v>
      </c>
      <c r="I19" s="59">
        <v>32.299999999999997</v>
      </c>
      <c r="J19" s="59">
        <v>35.799999999999997</v>
      </c>
      <c r="K19" s="3"/>
      <c r="L19" s="3"/>
    </row>
    <row r="20" spans="1:12" x14ac:dyDescent="0.2">
      <c r="A20" s="3"/>
      <c r="B20" s="119" t="s">
        <v>6</v>
      </c>
      <c r="C20" s="59">
        <v>3.4</v>
      </c>
      <c r="D20" s="61">
        <v>-0.5</v>
      </c>
      <c r="E20" s="61">
        <v>1.6</v>
      </c>
      <c r="F20" s="60">
        <v>-1.1000000000000001</v>
      </c>
      <c r="G20" s="59">
        <v>6.2</v>
      </c>
      <c r="H20" s="59">
        <v>9</v>
      </c>
      <c r="I20" s="59">
        <v>12.6</v>
      </c>
      <c r="J20" s="59">
        <v>10.9</v>
      </c>
      <c r="K20" s="3"/>
      <c r="L20" s="3"/>
    </row>
    <row r="21" spans="1:12" x14ac:dyDescent="0.2">
      <c r="A21" s="3"/>
      <c r="B21" s="119" t="s">
        <v>42</v>
      </c>
      <c r="C21" s="59">
        <v>25.2</v>
      </c>
      <c r="D21" s="59">
        <v>25.5</v>
      </c>
      <c r="E21" s="59">
        <v>27.1</v>
      </c>
      <c r="F21" s="60">
        <v>32.700000000000003</v>
      </c>
      <c r="G21" s="59">
        <v>32.700000000000003</v>
      </c>
      <c r="H21" s="59">
        <v>33.4</v>
      </c>
      <c r="I21" s="59">
        <v>34.200000000000003</v>
      </c>
      <c r="J21" s="59">
        <v>34.799999999999997</v>
      </c>
      <c r="K21" s="3"/>
      <c r="L21" s="3"/>
    </row>
    <row r="22" spans="1:12" x14ac:dyDescent="0.2">
      <c r="A22" s="3"/>
      <c r="B22" s="119" t="s">
        <v>6</v>
      </c>
      <c r="C22" s="59">
        <v>13.5</v>
      </c>
      <c r="D22" s="61">
        <v>0.9</v>
      </c>
      <c r="E22" s="61">
        <v>6.4</v>
      </c>
      <c r="F22" s="60">
        <v>20.7</v>
      </c>
      <c r="G22" s="59">
        <v>-0.2</v>
      </c>
      <c r="H22" s="59">
        <v>2.2999999999999998</v>
      </c>
      <c r="I22" s="59">
        <v>2.2999999999999998</v>
      </c>
      <c r="J22" s="59">
        <v>1.8</v>
      </c>
      <c r="K22" s="3"/>
      <c r="L22" s="3"/>
    </row>
    <row r="23" spans="1:12" x14ac:dyDescent="0.2">
      <c r="A23" s="3"/>
      <c r="B23" s="119" t="s">
        <v>43</v>
      </c>
      <c r="C23" s="59">
        <v>11.2</v>
      </c>
      <c r="D23" s="59">
        <v>11.5</v>
      </c>
      <c r="E23" s="59">
        <v>11.2</v>
      </c>
      <c r="F23" s="60">
        <v>12.8</v>
      </c>
      <c r="G23" s="59">
        <v>13.8</v>
      </c>
      <c r="H23" s="59">
        <v>14.6</v>
      </c>
      <c r="I23" s="59">
        <v>15.7</v>
      </c>
      <c r="J23" s="59">
        <v>16.600000000000001</v>
      </c>
      <c r="K23" s="3"/>
      <c r="L23" s="3"/>
    </row>
    <row r="24" spans="1:12" x14ac:dyDescent="0.2">
      <c r="A24" s="3"/>
      <c r="B24" s="119" t="s">
        <v>6</v>
      </c>
      <c r="C24" s="59">
        <v>0.5</v>
      </c>
      <c r="D24" s="61">
        <v>3.3</v>
      </c>
      <c r="E24" s="61">
        <v>-3.1</v>
      </c>
      <c r="F24" s="60">
        <v>14.7</v>
      </c>
      <c r="G24" s="59">
        <v>7.8</v>
      </c>
      <c r="H24" s="59">
        <v>5.8</v>
      </c>
      <c r="I24" s="59">
        <v>7.9</v>
      </c>
      <c r="J24" s="59">
        <v>5.6</v>
      </c>
      <c r="K24" s="3"/>
      <c r="L24" s="3"/>
    </row>
    <row r="25" spans="1:12" x14ac:dyDescent="0.2">
      <c r="A25" s="3"/>
      <c r="B25" s="119" t="s">
        <v>44</v>
      </c>
      <c r="C25" s="59">
        <v>54.6</v>
      </c>
      <c r="D25" s="59">
        <v>68.900000000000006</v>
      </c>
      <c r="E25" s="59">
        <v>77.5</v>
      </c>
      <c r="F25" s="60">
        <v>68.400000000000006</v>
      </c>
      <c r="G25" s="59">
        <v>71.3</v>
      </c>
      <c r="H25" s="59">
        <v>72</v>
      </c>
      <c r="I25" s="59">
        <v>73.900000000000006</v>
      </c>
      <c r="J25" s="59">
        <v>76.3</v>
      </c>
      <c r="K25" s="3"/>
      <c r="L25" s="3"/>
    </row>
    <row r="26" spans="1:12" x14ac:dyDescent="0.2">
      <c r="A26" s="3"/>
      <c r="B26" s="119" t="s">
        <v>6</v>
      </c>
      <c r="C26" s="59">
        <v>4.9000000000000004</v>
      </c>
      <c r="D26" s="61">
        <v>26.3</v>
      </c>
      <c r="E26" s="61">
        <v>12.4</v>
      </c>
      <c r="F26" s="60">
        <v>-11.7</v>
      </c>
      <c r="G26" s="59">
        <v>4.3</v>
      </c>
      <c r="H26" s="59">
        <v>1</v>
      </c>
      <c r="I26" s="59">
        <v>2.7</v>
      </c>
      <c r="J26" s="59">
        <v>3.2</v>
      </c>
      <c r="K26" s="3"/>
      <c r="L26" s="3"/>
    </row>
    <row r="27" spans="1:12" x14ac:dyDescent="0.2">
      <c r="A27" s="3"/>
      <c r="B27" s="119" t="s">
        <v>45</v>
      </c>
      <c r="C27" s="59">
        <v>4.2</v>
      </c>
      <c r="D27" s="59">
        <v>4.0999999999999996</v>
      </c>
      <c r="E27" s="59">
        <v>4.25</v>
      </c>
      <c r="F27" s="60">
        <v>4.59</v>
      </c>
      <c r="G27" s="59">
        <v>4.8099999999999996</v>
      </c>
      <c r="H27" s="59">
        <v>4.99</v>
      </c>
      <c r="I27" s="59">
        <v>5.15</v>
      </c>
      <c r="J27" s="59">
        <v>5.31</v>
      </c>
      <c r="K27" s="3"/>
      <c r="L27" s="3"/>
    </row>
    <row r="28" spans="1:12" x14ac:dyDescent="0.2">
      <c r="A28" s="3"/>
      <c r="B28" s="119" t="s">
        <v>6</v>
      </c>
      <c r="C28" s="59">
        <v>6.75</v>
      </c>
      <c r="D28" s="61">
        <v>-2.48</v>
      </c>
      <c r="E28" s="61">
        <v>3.64</v>
      </c>
      <c r="F28" s="60">
        <v>8.07</v>
      </c>
      <c r="G28" s="59">
        <v>4.62</v>
      </c>
      <c r="H28" s="59">
        <v>3.85</v>
      </c>
      <c r="I28" s="59">
        <v>3.15</v>
      </c>
      <c r="J28" s="59">
        <v>3.24</v>
      </c>
      <c r="K28" s="3"/>
      <c r="L28" s="3"/>
    </row>
    <row r="29" spans="1:12" x14ac:dyDescent="0.2">
      <c r="A29" s="3"/>
      <c r="B29" s="9" t="s">
        <v>46</v>
      </c>
      <c r="C29" s="59">
        <v>25.1</v>
      </c>
      <c r="D29" s="59">
        <v>25.6</v>
      </c>
      <c r="E29" s="59">
        <v>27</v>
      </c>
      <c r="F29" s="60">
        <v>29.3</v>
      </c>
      <c r="G29" s="59">
        <v>30.8</v>
      </c>
      <c r="H29" s="59">
        <v>32</v>
      </c>
      <c r="I29" s="59">
        <v>32.9</v>
      </c>
      <c r="J29" s="59">
        <v>33.9</v>
      </c>
      <c r="K29" s="3"/>
      <c r="L29" s="3"/>
    </row>
    <row r="30" spans="1:12" x14ac:dyDescent="0.2">
      <c r="A30" s="3"/>
      <c r="B30" s="118" t="s">
        <v>6</v>
      </c>
      <c r="C30" s="65">
        <v>4.03</v>
      </c>
      <c r="D30" s="66">
        <v>2.02</v>
      </c>
      <c r="E30" s="66">
        <v>5.71</v>
      </c>
      <c r="F30" s="67">
        <v>8.6</v>
      </c>
      <c r="G30" s="65">
        <v>4.95</v>
      </c>
      <c r="H30" s="65">
        <v>3.82</v>
      </c>
      <c r="I30" s="65">
        <v>2.81</v>
      </c>
      <c r="J30" s="65">
        <v>3.13</v>
      </c>
      <c r="K30" s="3"/>
      <c r="L30" s="3"/>
    </row>
    <row r="31" spans="1:12" x14ac:dyDescent="0.2">
      <c r="A31" s="3"/>
      <c r="B31" s="9"/>
      <c r="C31" s="68"/>
      <c r="D31" s="68"/>
      <c r="E31" s="68"/>
      <c r="F31" s="68"/>
      <c r="G31" s="68"/>
      <c r="H31" s="68"/>
      <c r="I31" s="68"/>
      <c r="J31" s="68"/>
      <c r="K31" s="3"/>
      <c r="L31" s="3"/>
    </row>
    <row r="32" spans="1:12" x14ac:dyDescent="0.2">
      <c r="A32" s="3"/>
      <c r="B32" s="160" t="s">
        <v>47</v>
      </c>
      <c r="C32" s="160"/>
      <c r="D32" s="160"/>
      <c r="E32" s="160"/>
      <c r="F32" s="160"/>
      <c r="G32" s="160"/>
      <c r="H32" s="160"/>
      <c r="I32" s="160"/>
      <c r="J32" s="160"/>
      <c r="K32" s="3"/>
      <c r="L32" s="3"/>
    </row>
    <row r="33" spans="1:12" x14ac:dyDescent="0.2">
      <c r="A33" s="3"/>
      <c r="B33" s="159" t="s">
        <v>48</v>
      </c>
      <c r="C33" s="159"/>
      <c r="D33" s="159"/>
      <c r="E33" s="159"/>
      <c r="F33" s="159"/>
      <c r="G33" s="159"/>
      <c r="H33" s="159"/>
      <c r="I33" s="159"/>
      <c r="J33" s="159"/>
      <c r="K33" s="3"/>
      <c r="L33" s="3"/>
    </row>
    <row r="34" spans="1:12" x14ac:dyDescent="0.2">
      <c r="A34" s="3"/>
      <c r="B34" s="69"/>
      <c r="C34" s="155" t="s">
        <v>3</v>
      </c>
      <c r="D34" s="155"/>
      <c r="E34" s="155"/>
      <c r="F34" s="156"/>
      <c r="G34" s="157" t="s">
        <v>4</v>
      </c>
      <c r="H34" s="155"/>
      <c r="I34" s="155"/>
      <c r="J34" s="155"/>
      <c r="K34" s="3"/>
      <c r="L34" s="3"/>
    </row>
    <row r="35" spans="1:12" x14ac:dyDescent="0.2">
      <c r="A35" s="3"/>
      <c r="B35" s="70"/>
      <c r="C35" s="71">
        <v>2019</v>
      </c>
      <c r="D35" s="71">
        <v>2020</v>
      </c>
      <c r="E35" s="71">
        <v>2021</v>
      </c>
      <c r="F35" s="72">
        <v>2022</v>
      </c>
      <c r="G35" s="71">
        <v>2023</v>
      </c>
      <c r="H35" s="71">
        <v>2024</v>
      </c>
      <c r="I35" s="71">
        <v>2025</v>
      </c>
      <c r="J35" s="71">
        <v>2026</v>
      </c>
      <c r="K35" s="3"/>
      <c r="L35" s="3"/>
    </row>
    <row r="36" spans="1:12" x14ac:dyDescent="0.2">
      <c r="A36" s="3"/>
      <c r="B36" s="121" t="s">
        <v>81</v>
      </c>
      <c r="C36" s="17">
        <v>315.60000000000002</v>
      </c>
      <c r="D36" s="17">
        <v>338.1</v>
      </c>
      <c r="E36" s="17">
        <v>350.2</v>
      </c>
      <c r="F36" s="37">
        <v>338.6</v>
      </c>
      <c r="G36" s="17">
        <v>338.7</v>
      </c>
      <c r="H36" s="17">
        <v>345.4</v>
      </c>
      <c r="I36" s="17">
        <v>353.1</v>
      </c>
      <c r="J36" s="17">
        <v>360.4</v>
      </c>
      <c r="K36" s="3"/>
      <c r="L36" s="3"/>
    </row>
    <row r="37" spans="1:12" x14ac:dyDescent="0.2">
      <c r="A37" s="3"/>
      <c r="B37" s="119" t="s">
        <v>6</v>
      </c>
      <c r="C37" s="123">
        <v>2.0099999999999998</v>
      </c>
      <c r="D37" s="123">
        <v>7.12</v>
      </c>
      <c r="E37" s="123">
        <v>3.59</v>
      </c>
      <c r="F37" s="124">
        <v>-3.31</v>
      </c>
      <c r="G37" s="123">
        <v>0.02</v>
      </c>
      <c r="H37" s="123">
        <v>1.99</v>
      </c>
      <c r="I37" s="123">
        <v>2.23</v>
      </c>
      <c r="J37" s="123">
        <v>2.0499999999999998</v>
      </c>
      <c r="K37" s="54"/>
      <c r="L37" s="3"/>
    </row>
    <row r="38" spans="1:12" s="20" customFormat="1" x14ac:dyDescent="0.2">
      <c r="A38" s="5"/>
      <c r="B38" s="119" t="s">
        <v>70</v>
      </c>
      <c r="C38" s="125">
        <v>5.88</v>
      </c>
      <c r="D38" s="125">
        <v>5.8959999999999999</v>
      </c>
      <c r="E38" s="125">
        <v>5.88</v>
      </c>
      <c r="F38" s="126">
        <v>5.8929999999999998</v>
      </c>
      <c r="G38" s="125">
        <v>5.91</v>
      </c>
      <c r="H38" s="125">
        <v>5.93</v>
      </c>
      <c r="I38" s="125">
        <v>5.95</v>
      </c>
      <c r="J38" s="125">
        <v>5.97</v>
      </c>
      <c r="K38" s="5"/>
      <c r="L38" s="5"/>
    </row>
    <row r="39" spans="1:12" x14ac:dyDescent="0.2">
      <c r="A39" s="3"/>
      <c r="B39" s="119" t="s">
        <v>6</v>
      </c>
      <c r="C39" s="123">
        <v>0.4</v>
      </c>
      <c r="D39" s="123">
        <v>0.3</v>
      </c>
      <c r="E39" s="123">
        <v>-0.3</v>
      </c>
      <c r="F39" s="124">
        <v>0.2</v>
      </c>
      <c r="G39" s="123">
        <v>0.33</v>
      </c>
      <c r="H39" s="123">
        <v>0.32</v>
      </c>
      <c r="I39" s="123">
        <v>0.34</v>
      </c>
      <c r="J39" s="123">
        <v>0.34</v>
      </c>
      <c r="K39" s="3"/>
      <c r="L39" s="3"/>
    </row>
    <row r="40" spans="1:12" x14ac:dyDescent="0.2">
      <c r="A40" s="3"/>
      <c r="B40" s="119" t="s">
        <v>65</v>
      </c>
      <c r="C40" s="127">
        <v>52364</v>
      </c>
      <c r="D40" s="127">
        <v>55431</v>
      </c>
      <c r="E40" s="127">
        <v>60381</v>
      </c>
      <c r="F40" s="128">
        <v>61475</v>
      </c>
      <c r="G40" s="127">
        <v>63758.2</v>
      </c>
      <c r="H40" s="127">
        <v>66144.899999999994</v>
      </c>
      <c r="I40" s="127">
        <v>68822.100000000006</v>
      </c>
      <c r="J40" s="127">
        <v>71483.600000000006</v>
      </c>
      <c r="K40" s="3"/>
      <c r="L40" s="3"/>
    </row>
    <row r="41" spans="1:12" x14ac:dyDescent="0.2">
      <c r="A41" s="3"/>
      <c r="B41" s="119" t="s">
        <v>6</v>
      </c>
      <c r="C41" s="123">
        <v>3.6</v>
      </c>
      <c r="D41" s="123">
        <v>5.9</v>
      </c>
      <c r="E41" s="123">
        <v>8.9</v>
      </c>
      <c r="F41" s="124">
        <v>1.8</v>
      </c>
      <c r="G41" s="123">
        <v>3.71</v>
      </c>
      <c r="H41" s="123">
        <v>3.74</v>
      </c>
      <c r="I41" s="123">
        <v>4.05</v>
      </c>
      <c r="J41" s="123">
        <v>3.87</v>
      </c>
      <c r="K41" s="3"/>
      <c r="L41" s="3"/>
    </row>
    <row r="42" spans="1:12" x14ac:dyDescent="0.2">
      <c r="A42" s="3"/>
      <c r="B42" s="119" t="s">
        <v>77</v>
      </c>
      <c r="C42" s="123">
        <v>35.294339000000001</v>
      </c>
      <c r="D42" s="123">
        <v>34.460189999999997</v>
      </c>
      <c r="E42" s="123">
        <v>40.385883</v>
      </c>
      <c r="F42" s="124">
        <v>45.577264999999997</v>
      </c>
      <c r="G42" s="123">
        <f>F42*(1+G43/100)</f>
        <v>40.928383969999999</v>
      </c>
      <c r="H42" s="123">
        <f t="shared" ref="H42:J42" si="0">G42*(1+H43/100)</f>
        <v>43.384087008199998</v>
      </c>
      <c r="I42" s="123">
        <f t="shared" si="0"/>
        <v>45.336370923568992</v>
      </c>
      <c r="J42" s="123">
        <f t="shared" si="0"/>
        <v>47.285834873282454</v>
      </c>
      <c r="K42" s="3"/>
      <c r="L42" s="3"/>
    </row>
    <row r="43" spans="1:12" x14ac:dyDescent="0.2">
      <c r="A43" s="3"/>
      <c r="B43" s="119" t="s">
        <v>6</v>
      </c>
      <c r="C43" s="123">
        <v>8.3000000000000007</v>
      </c>
      <c r="D43" s="123">
        <v>-2.4</v>
      </c>
      <c r="E43" s="123">
        <v>17.2</v>
      </c>
      <c r="F43" s="124">
        <v>12.9</v>
      </c>
      <c r="G43" s="123">
        <v>-10.199999999999999</v>
      </c>
      <c r="H43" s="123">
        <v>6</v>
      </c>
      <c r="I43" s="123">
        <v>4.5</v>
      </c>
      <c r="J43" s="123">
        <v>4.3</v>
      </c>
      <c r="K43" s="3"/>
      <c r="L43" s="3"/>
    </row>
    <row r="44" spans="1:12" x14ac:dyDescent="0.2">
      <c r="A44" s="3"/>
      <c r="B44" s="117" t="s">
        <v>78</v>
      </c>
      <c r="C44" s="123">
        <v>272.61326400000002</v>
      </c>
      <c r="D44" s="123">
        <v>292.37634200000002</v>
      </c>
      <c r="E44" s="123">
        <v>314.662126</v>
      </c>
      <c r="F44" s="124">
        <v>316.668002</v>
      </c>
      <c r="G44" s="123">
        <f>G9-G42</f>
        <v>335.97161602999995</v>
      </c>
      <c r="H44" s="123">
        <f t="shared" ref="H44:J44" si="1">H9-H42</f>
        <v>348.91591299180004</v>
      </c>
      <c r="I44" s="123">
        <f t="shared" si="1"/>
        <v>364.06362907643097</v>
      </c>
      <c r="J44" s="123">
        <f t="shared" si="1"/>
        <v>379.31416512671757</v>
      </c>
      <c r="K44" s="3"/>
      <c r="L44" s="3"/>
    </row>
    <row r="45" spans="1:12" x14ac:dyDescent="0.2">
      <c r="A45" s="3"/>
      <c r="B45" s="118" t="s">
        <v>6</v>
      </c>
      <c r="C45" s="129">
        <v>3.5</v>
      </c>
      <c r="D45" s="129">
        <v>7.2</v>
      </c>
      <c r="E45" s="129">
        <v>7.6</v>
      </c>
      <c r="F45" s="130">
        <v>0.6</v>
      </c>
      <c r="G45" s="129">
        <f>(G44/F44-1)*100</f>
        <v>6.0958524094897104</v>
      </c>
      <c r="H45" s="129">
        <f t="shared" ref="H45:J45" si="2">(H44/G44-1)*100</f>
        <v>3.8527948029527082</v>
      </c>
      <c r="I45" s="129">
        <f t="shared" si="2"/>
        <v>4.3413657906129721</v>
      </c>
      <c r="J45" s="129">
        <f t="shared" si="2"/>
        <v>4.1889754516194477</v>
      </c>
      <c r="K45" s="3"/>
      <c r="L45" s="3"/>
    </row>
    <row r="46" spans="1:12" ht="12.75" customHeight="1" x14ac:dyDescent="0.2">
      <c r="A46" s="3"/>
      <c r="B46" s="122" t="s">
        <v>66</v>
      </c>
      <c r="C46" s="59">
        <v>347.4</v>
      </c>
      <c r="D46" s="59">
        <v>343.8</v>
      </c>
      <c r="E46" s="59">
        <v>369</v>
      </c>
      <c r="F46" s="60">
        <v>396.2</v>
      </c>
      <c r="G46" s="59">
        <v>414.5</v>
      </c>
      <c r="H46" s="59">
        <v>429.4</v>
      </c>
      <c r="I46" s="59">
        <v>441.4</v>
      </c>
      <c r="J46" s="59">
        <v>454.2</v>
      </c>
      <c r="K46" s="3"/>
      <c r="L46" s="3"/>
    </row>
    <row r="47" spans="1:12" x14ac:dyDescent="0.2">
      <c r="A47" s="3"/>
      <c r="B47" s="119" t="s">
        <v>6</v>
      </c>
      <c r="C47" s="59">
        <v>3.66</v>
      </c>
      <c r="D47" s="59">
        <v>-1.04</v>
      </c>
      <c r="E47" s="59">
        <v>7.34</v>
      </c>
      <c r="F47" s="60">
        <v>7.36</v>
      </c>
      <c r="G47" s="59">
        <v>4.6100000000000003</v>
      </c>
      <c r="H47" s="59">
        <v>3.61</v>
      </c>
      <c r="I47" s="59">
        <v>2.8</v>
      </c>
      <c r="J47" s="59">
        <v>2.88</v>
      </c>
      <c r="K47" s="3"/>
      <c r="L47" s="3"/>
    </row>
    <row r="48" spans="1:12" ht="15" x14ac:dyDescent="0.25">
      <c r="A48" s="3"/>
      <c r="B48" s="119" t="s">
        <v>82</v>
      </c>
      <c r="C48" s="75">
        <v>333.7</v>
      </c>
      <c r="D48" s="75">
        <v>323</v>
      </c>
      <c r="E48" s="75">
        <v>334.5</v>
      </c>
      <c r="F48" s="76">
        <v>335.7</v>
      </c>
      <c r="G48" s="77">
        <v>341.3</v>
      </c>
      <c r="H48" s="77">
        <v>346.7</v>
      </c>
      <c r="I48" s="77">
        <v>348.8</v>
      </c>
      <c r="J48" s="77">
        <v>351.7</v>
      </c>
      <c r="K48" s="3"/>
      <c r="L48" s="3"/>
    </row>
    <row r="49" spans="1:12" x14ac:dyDescent="0.2">
      <c r="A49" s="3"/>
      <c r="B49" s="64" t="s">
        <v>6</v>
      </c>
      <c r="C49" s="65">
        <v>1.48</v>
      </c>
      <c r="D49" s="65">
        <v>-3.21</v>
      </c>
      <c r="E49" s="65">
        <v>3.57</v>
      </c>
      <c r="F49" s="67">
        <v>0.35</v>
      </c>
      <c r="G49" s="65">
        <v>1.66</v>
      </c>
      <c r="H49" s="65">
        <v>1.59</v>
      </c>
      <c r="I49" s="65">
        <v>0.61</v>
      </c>
      <c r="J49" s="65">
        <v>0.84</v>
      </c>
      <c r="K49" s="3"/>
      <c r="L49" s="3"/>
    </row>
    <row r="50" spans="1:12" ht="10.5" customHeight="1" x14ac:dyDescent="0.2">
      <c r="B50" s="62"/>
      <c r="C50" s="78"/>
      <c r="D50" s="78"/>
      <c r="E50" s="78"/>
      <c r="F50" s="78"/>
      <c r="G50" s="78"/>
      <c r="H50" s="78"/>
      <c r="I50" s="78"/>
      <c r="J50" s="79"/>
      <c r="K50" s="3"/>
      <c r="L50" s="3"/>
    </row>
    <row r="51" spans="1:12" x14ac:dyDescent="0.2">
      <c r="B51" s="68"/>
      <c r="C51" s="68"/>
      <c r="D51" s="68"/>
      <c r="E51" s="68"/>
      <c r="F51" s="68"/>
      <c r="G51" s="154"/>
      <c r="H51" s="154"/>
      <c r="I51" s="154"/>
      <c r="J51" s="154"/>
      <c r="K51" s="3"/>
      <c r="L51" s="3"/>
    </row>
    <row r="52" spans="1:12" x14ac:dyDescent="0.2">
      <c r="K52" s="3"/>
      <c r="L52" s="3"/>
    </row>
    <row r="53" spans="1:12" x14ac:dyDescent="0.2">
      <c r="F53" s="21"/>
    </row>
  </sheetData>
  <mergeCells count="10">
    <mergeCell ref="G51:J51"/>
    <mergeCell ref="C34:F34"/>
    <mergeCell ref="G34:J34"/>
    <mergeCell ref="B5:J5"/>
    <mergeCell ref="B2:J2"/>
    <mergeCell ref="B33:J33"/>
    <mergeCell ref="B32:J32"/>
    <mergeCell ref="G6:J6"/>
    <mergeCell ref="C6:F6"/>
    <mergeCell ref="B4:J4"/>
  </mergeCells>
  <phoneticPr fontId="0" type="noConversion"/>
  <printOptions horizontalCentered="1"/>
  <pageMargins left="0.25" right="0.25" top="0.75" bottom="0.75" header="0.3" footer="0.3"/>
  <pageSetup scale="91" orientation="portrait" r:id="rId1"/>
  <headerFooter>
    <oddHeader>&amp;L&amp;"Times New Roman,Regular"ECONOMIC OUTLOOK - WISCONSIN&amp;R&amp;"Times New Roman,Regular"November 2023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M51"/>
  <sheetViews>
    <sheetView showGridLines="0" topLeftCell="B1" zoomScaleNormal="100" zoomScaleSheetLayoutView="106" zoomScalePageLayoutView="76" workbookViewId="0">
      <selection activeCell="L11" sqref="L11"/>
    </sheetView>
  </sheetViews>
  <sheetFormatPr defaultColWidth="9.140625" defaultRowHeight="12.75" x14ac:dyDescent="0.2"/>
  <cols>
    <col min="1" max="1" width="9.140625" style="8"/>
    <col min="2" max="2" width="33.85546875" style="8" customWidth="1"/>
    <col min="3" max="10" width="9.140625" style="8" customWidth="1"/>
    <col min="11" max="16384" width="9.140625" style="8"/>
  </cols>
  <sheetData>
    <row r="1" spans="2:13" x14ac:dyDescent="0.2">
      <c r="B1" s="164" t="s">
        <v>49</v>
      </c>
      <c r="C1" s="164"/>
      <c r="D1" s="164"/>
      <c r="E1" s="164"/>
      <c r="F1" s="164"/>
      <c r="G1" s="164"/>
      <c r="H1" s="164"/>
      <c r="I1" s="164"/>
      <c r="J1" s="164"/>
    </row>
    <row r="2" spans="2:13" x14ac:dyDescent="0.2">
      <c r="B2" s="166"/>
      <c r="C2" s="166"/>
      <c r="D2" s="166"/>
      <c r="E2" s="166"/>
      <c r="F2" s="166"/>
      <c r="G2" s="166"/>
      <c r="H2" s="166"/>
      <c r="I2" s="166"/>
      <c r="J2" s="166"/>
    </row>
    <row r="3" spans="2:13" x14ac:dyDescent="0.2">
      <c r="B3" s="164" t="s">
        <v>50</v>
      </c>
      <c r="C3" s="164"/>
      <c r="D3" s="164"/>
      <c r="E3" s="164"/>
      <c r="F3" s="164"/>
      <c r="G3" s="164"/>
      <c r="H3" s="164"/>
      <c r="I3" s="164"/>
      <c r="J3" s="164"/>
    </row>
    <row r="4" spans="2:13" x14ac:dyDescent="0.2">
      <c r="B4" s="166" t="s">
        <v>51</v>
      </c>
      <c r="C4" s="166"/>
      <c r="D4" s="166"/>
      <c r="E4" s="166"/>
      <c r="F4" s="166"/>
      <c r="G4" s="166"/>
      <c r="H4" s="166"/>
      <c r="I4" s="166"/>
      <c r="J4" s="166"/>
    </row>
    <row r="5" spans="2:13" x14ac:dyDescent="0.2">
      <c r="B5" s="12"/>
      <c r="C5" s="27" t="s">
        <v>3</v>
      </c>
      <c r="D5" s="27"/>
      <c r="E5" s="27"/>
      <c r="F5" s="28"/>
      <c r="G5" s="165" t="s">
        <v>4</v>
      </c>
      <c r="H5" s="165"/>
      <c r="I5" s="165"/>
      <c r="J5" s="165"/>
    </row>
    <row r="6" spans="2:13" x14ac:dyDescent="0.2">
      <c r="B6" s="2"/>
      <c r="C6" s="13" t="s">
        <v>67</v>
      </c>
      <c r="D6" s="13" t="s">
        <v>68</v>
      </c>
      <c r="E6" s="13" t="s">
        <v>69</v>
      </c>
      <c r="F6" s="30" t="s">
        <v>71</v>
      </c>
      <c r="G6" s="13" t="s">
        <v>73</v>
      </c>
      <c r="H6" s="13" t="s">
        <v>74</v>
      </c>
      <c r="I6" s="13" t="s">
        <v>75</v>
      </c>
      <c r="J6" s="13" t="s">
        <v>76</v>
      </c>
    </row>
    <row r="7" spans="2:13" x14ac:dyDescent="0.2">
      <c r="B7" s="5"/>
      <c r="C7" s="22"/>
      <c r="D7" s="22"/>
      <c r="E7" s="22"/>
      <c r="F7" s="23"/>
      <c r="G7" s="24"/>
      <c r="H7" s="24"/>
      <c r="I7" s="24"/>
      <c r="J7" s="24"/>
    </row>
    <row r="8" spans="2:13" x14ac:dyDescent="0.2">
      <c r="B8" s="9" t="s">
        <v>36</v>
      </c>
      <c r="C8" s="26">
        <v>366.1</v>
      </c>
      <c r="D8" s="26">
        <v>367.1</v>
      </c>
      <c r="E8" s="52">
        <v>372.5</v>
      </c>
      <c r="F8" s="53">
        <v>375.5</v>
      </c>
      <c r="G8" s="26">
        <v>378.6</v>
      </c>
      <c r="H8" s="26">
        <v>382</v>
      </c>
      <c r="I8" s="26">
        <v>386.1</v>
      </c>
      <c r="J8" s="26">
        <v>390.8</v>
      </c>
      <c r="K8" s="25"/>
      <c r="L8" s="21"/>
      <c r="M8" s="21"/>
    </row>
    <row r="9" spans="2:13" x14ac:dyDescent="0.2">
      <c r="B9" s="63" t="s">
        <v>6</v>
      </c>
      <c r="C9" s="80">
        <v>7.8</v>
      </c>
      <c r="D9" s="80">
        <v>1.1000000000000001</v>
      </c>
      <c r="E9" s="61">
        <v>6</v>
      </c>
      <c r="F9" s="81">
        <v>3.3</v>
      </c>
      <c r="G9" s="80">
        <v>3.3</v>
      </c>
      <c r="H9" s="80">
        <v>3.6</v>
      </c>
      <c r="I9" s="80">
        <v>4.4000000000000004</v>
      </c>
      <c r="J9" s="80">
        <v>4.9000000000000004</v>
      </c>
      <c r="K9" s="25"/>
    </row>
    <row r="10" spans="2:13" x14ac:dyDescent="0.2">
      <c r="B10" s="82" t="s">
        <v>37</v>
      </c>
      <c r="C10" s="80">
        <v>184.5</v>
      </c>
      <c r="D10" s="80">
        <v>184.6</v>
      </c>
      <c r="E10" s="61">
        <v>186.8</v>
      </c>
      <c r="F10" s="81">
        <v>189.8</v>
      </c>
      <c r="G10" s="80">
        <v>192.3</v>
      </c>
      <c r="H10" s="80">
        <v>194.2</v>
      </c>
      <c r="I10" s="80">
        <v>195.2</v>
      </c>
      <c r="J10" s="80">
        <v>196.6</v>
      </c>
      <c r="K10" s="25"/>
      <c r="L10" s="21"/>
      <c r="M10" s="21"/>
    </row>
    <row r="11" spans="2:13" x14ac:dyDescent="0.2">
      <c r="B11" s="63" t="s">
        <v>6</v>
      </c>
      <c r="C11" s="80">
        <v>14.6</v>
      </c>
      <c r="D11" s="80">
        <v>0.3</v>
      </c>
      <c r="E11" s="61">
        <v>4.7</v>
      </c>
      <c r="F11" s="81">
        <v>6.6</v>
      </c>
      <c r="G11" s="80">
        <v>5.5</v>
      </c>
      <c r="H11" s="80">
        <v>4</v>
      </c>
      <c r="I11" s="80">
        <v>2</v>
      </c>
      <c r="J11" s="80">
        <v>3.1</v>
      </c>
      <c r="K11" s="25"/>
    </row>
    <row r="12" spans="2:13" x14ac:dyDescent="0.2">
      <c r="B12" s="63" t="s">
        <v>38</v>
      </c>
      <c r="C12" s="80">
        <v>42.6</v>
      </c>
      <c r="D12" s="80">
        <v>42.8</v>
      </c>
      <c r="E12" s="61">
        <v>43</v>
      </c>
      <c r="F12" s="81">
        <v>43.3</v>
      </c>
      <c r="G12" s="80">
        <v>43.8</v>
      </c>
      <c r="H12" s="80">
        <v>44.3</v>
      </c>
      <c r="I12" s="80">
        <v>44.6</v>
      </c>
      <c r="J12" s="80">
        <v>44.9</v>
      </c>
      <c r="K12" s="25"/>
      <c r="L12" s="21"/>
      <c r="M12" s="21"/>
    </row>
    <row r="13" spans="2:13" x14ac:dyDescent="0.2">
      <c r="B13" s="63" t="s">
        <v>6</v>
      </c>
      <c r="C13" s="80">
        <v>9.8000000000000007</v>
      </c>
      <c r="D13" s="80">
        <v>2.2000000000000002</v>
      </c>
      <c r="E13" s="61">
        <v>1.6</v>
      </c>
      <c r="F13" s="81">
        <v>3.3</v>
      </c>
      <c r="G13" s="80">
        <v>4.5</v>
      </c>
      <c r="H13" s="80">
        <v>4</v>
      </c>
      <c r="I13" s="80">
        <v>3.6</v>
      </c>
      <c r="J13" s="80">
        <v>2.6</v>
      </c>
      <c r="K13" s="25"/>
    </row>
    <row r="14" spans="2:13" x14ac:dyDescent="0.2">
      <c r="B14" s="83" t="s">
        <v>39</v>
      </c>
      <c r="C14" s="80">
        <v>25</v>
      </c>
      <c r="D14" s="80">
        <v>24.8</v>
      </c>
      <c r="E14" s="61">
        <v>24.4</v>
      </c>
      <c r="F14" s="81">
        <v>23.7</v>
      </c>
      <c r="G14" s="80">
        <v>24.9</v>
      </c>
      <c r="H14" s="80">
        <v>25.1</v>
      </c>
      <c r="I14" s="80">
        <v>25.3</v>
      </c>
      <c r="J14" s="80">
        <v>25.8</v>
      </c>
      <c r="K14" s="25"/>
      <c r="L14" s="21"/>
      <c r="M14" s="21"/>
    </row>
    <row r="15" spans="2:13" x14ac:dyDescent="0.2">
      <c r="B15" s="63" t="s">
        <v>6</v>
      </c>
      <c r="C15" s="80">
        <v>-3.5</v>
      </c>
      <c r="D15" s="80">
        <v>-3.5</v>
      </c>
      <c r="E15" s="61">
        <v>-5</v>
      </c>
      <c r="F15" s="81">
        <v>-11.1</v>
      </c>
      <c r="G15" s="80">
        <v>20.7</v>
      </c>
      <c r="H15" s="80">
        <v>3.3</v>
      </c>
      <c r="I15" s="80">
        <v>2.8</v>
      </c>
      <c r="J15" s="80">
        <v>8.3000000000000007</v>
      </c>
      <c r="K15" s="25"/>
    </row>
    <row r="16" spans="2:13" s="3" customFormat="1" x14ac:dyDescent="0.2">
      <c r="B16" s="63" t="s">
        <v>40</v>
      </c>
      <c r="C16" s="80">
        <v>70.5</v>
      </c>
      <c r="D16" s="80">
        <v>70.8</v>
      </c>
      <c r="E16" s="61">
        <v>72</v>
      </c>
      <c r="F16" s="81">
        <v>72.599999999999994</v>
      </c>
      <c r="G16" s="80">
        <v>74</v>
      </c>
      <c r="H16" s="80">
        <v>74.8</v>
      </c>
      <c r="I16" s="80">
        <v>76.400000000000006</v>
      </c>
      <c r="J16" s="80">
        <v>78.2</v>
      </c>
      <c r="K16" s="25"/>
      <c r="L16" s="21"/>
      <c r="M16" s="21"/>
    </row>
    <row r="17" spans="2:13" s="3" customFormat="1" x14ac:dyDescent="0.2">
      <c r="B17" s="63" t="s">
        <v>6</v>
      </c>
      <c r="C17" s="80">
        <v>1.2</v>
      </c>
      <c r="D17" s="80">
        <v>2.1</v>
      </c>
      <c r="E17" s="61">
        <v>6.9</v>
      </c>
      <c r="F17" s="81">
        <v>3.3</v>
      </c>
      <c r="G17" s="80">
        <v>8</v>
      </c>
      <c r="H17" s="80">
        <v>4.5</v>
      </c>
      <c r="I17" s="80">
        <v>9</v>
      </c>
      <c r="J17" s="80">
        <v>9.6999999999999993</v>
      </c>
      <c r="K17" s="25"/>
    </row>
    <row r="18" spans="2:13" x14ac:dyDescent="0.2">
      <c r="B18" s="63" t="s">
        <v>44</v>
      </c>
      <c r="C18" s="80">
        <v>68.8</v>
      </c>
      <c r="D18" s="80">
        <v>69.3</v>
      </c>
      <c r="E18" s="61">
        <v>71.8</v>
      </c>
      <c r="F18" s="81">
        <v>71.900000000000006</v>
      </c>
      <c r="G18" s="80">
        <v>69.7</v>
      </c>
      <c r="H18" s="80">
        <v>70</v>
      </c>
      <c r="I18" s="80">
        <v>71.2</v>
      </c>
      <c r="J18" s="80">
        <v>71.8</v>
      </c>
      <c r="K18" s="25"/>
      <c r="L18" s="21"/>
      <c r="M18" s="21"/>
    </row>
    <row r="19" spans="2:13" x14ac:dyDescent="0.2">
      <c r="B19" s="63" t="s">
        <v>6</v>
      </c>
      <c r="C19" s="80">
        <v>2.9</v>
      </c>
      <c r="D19" s="84">
        <v>2.9</v>
      </c>
      <c r="E19" s="85">
        <v>15.7</v>
      </c>
      <c r="F19" s="81">
        <v>0.6</v>
      </c>
      <c r="G19" s="84">
        <v>-11.7</v>
      </c>
      <c r="H19" s="84">
        <v>1.6</v>
      </c>
      <c r="I19" s="84">
        <v>6.8</v>
      </c>
      <c r="J19" s="84">
        <v>3.8</v>
      </c>
      <c r="K19" s="25"/>
    </row>
    <row r="20" spans="2:13" x14ac:dyDescent="0.2">
      <c r="B20" s="63" t="s">
        <v>45</v>
      </c>
      <c r="C20" s="80">
        <v>4.6399999999999997</v>
      </c>
      <c r="D20" s="80">
        <v>4.6500000000000004</v>
      </c>
      <c r="E20" s="61">
        <v>4.7300000000000004</v>
      </c>
      <c r="F20" s="81">
        <v>4.8</v>
      </c>
      <c r="G20" s="80">
        <v>4.8499999999999996</v>
      </c>
      <c r="H20" s="80">
        <v>4.8899999999999997</v>
      </c>
      <c r="I20" s="80">
        <v>4.91</v>
      </c>
      <c r="J20" s="80">
        <v>4.95</v>
      </c>
      <c r="K20" s="25"/>
      <c r="L20" s="21"/>
      <c r="M20" s="21"/>
    </row>
    <row r="21" spans="2:13" x14ac:dyDescent="0.2">
      <c r="B21" s="63" t="s">
        <v>6</v>
      </c>
      <c r="C21" s="80">
        <v>6</v>
      </c>
      <c r="D21" s="80">
        <v>0.5</v>
      </c>
      <c r="E21" s="61">
        <v>7.4</v>
      </c>
      <c r="F21" s="81">
        <v>5.8</v>
      </c>
      <c r="G21" s="80">
        <v>4.5999999999999996</v>
      </c>
      <c r="H21" s="80">
        <v>3.5</v>
      </c>
      <c r="I21" s="80">
        <v>1.7</v>
      </c>
      <c r="J21" s="80">
        <v>2.8</v>
      </c>
      <c r="K21" s="25"/>
    </row>
    <row r="22" spans="2:13" x14ac:dyDescent="0.2">
      <c r="B22" s="63" t="s">
        <v>52</v>
      </c>
      <c r="C22" s="80">
        <v>29.9</v>
      </c>
      <c r="D22" s="80">
        <v>29.9</v>
      </c>
      <c r="E22" s="61">
        <v>30.3</v>
      </c>
      <c r="F22" s="81">
        <v>30.7</v>
      </c>
      <c r="G22" s="80">
        <v>31</v>
      </c>
      <c r="H22" s="80">
        <v>31.3</v>
      </c>
      <c r="I22" s="80">
        <v>31.5</v>
      </c>
      <c r="J22" s="80">
        <v>31.6</v>
      </c>
      <c r="K22" s="25"/>
      <c r="L22" s="21"/>
      <c r="M22" s="21"/>
    </row>
    <row r="23" spans="2:13" x14ac:dyDescent="0.2">
      <c r="B23" s="64" t="s">
        <v>6</v>
      </c>
      <c r="C23" s="66">
        <v>13.6</v>
      </c>
      <c r="D23" s="66">
        <v>0.1</v>
      </c>
      <c r="E23" s="66">
        <v>5.5</v>
      </c>
      <c r="F23" s="86">
        <v>5.0999999999999996</v>
      </c>
      <c r="G23" s="66">
        <v>4.4000000000000004</v>
      </c>
      <c r="H23" s="66">
        <v>3.6</v>
      </c>
      <c r="I23" s="66">
        <v>2.9</v>
      </c>
      <c r="J23" s="66">
        <v>1.6</v>
      </c>
      <c r="K23" s="25"/>
    </row>
    <row r="24" spans="2:13" x14ac:dyDescent="0.2">
      <c r="B24" s="87"/>
      <c r="C24" s="88"/>
      <c r="D24" s="88"/>
      <c r="E24" s="88"/>
      <c r="F24" s="88"/>
      <c r="G24" s="88"/>
      <c r="H24" s="88"/>
      <c r="I24" s="88"/>
      <c r="J24" s="88"/>
    </row>
    <row r="25" spans="2:13" s="20" customFormat="1" x14ac:dyDescent="0.2">
      <c r="B25" s="68" t="s">
        <v>53</v>
      </c>
      <c r="C25" s="59"/>
      <c r="D25" s="59"/>
      <c r="E25" s="59"/>
      <c r="F25" s="59"/>
      <c r="G25" s="59"/>
      <c r="H25" s="59"/>
      <c r="I25" s="59"/>
      <c r="J25" s="59"/>
    </row>
    <row r="26" spans="2:13" x14ac:dyDescent="0.2">
      <c r="B26" s="68"/>
      <c r="C26" s="68"/>
      <c r="D26" s="68"/>
      <c r="E26" s="68"/>
      <c r="F26" s="68"/>
      <c r="G26" s="68"/>
      <c r="H26" s="68"/>
      <c r="I26" s="68"/>
      <c r="J26" s="68"/>
    </row>
    <row r="27" spans="2:13" x14ac:dyDescent="0.2">
      <c r="B27" s="68"/>
      <c r="C27" s="68"/>
      <c r="D27" s="68"/>
      <c r="E27" s="68"/>
      <c r="F27" s="68"/>
      <c r="G27" s="68"/>
      <c r="H27" s="68"/>
      <c r="I27" s="68"/>
      <c r="J27" s="68"/>
    </row>
    <row r="28" spans="2:13" x14ac:dyDescent="0.2">
      <c r="B28" s="68"/>
      <c r="C28" s="68"/>
      <c r="D28" s="68"/>
      <c r="E28" s="68"/>
      <c r="F28" s="68"/>
      <c r="G28" s="68"/>
      <c r="H28" s="68"/>
      <c r="I28" s="68"/>
      <c r="J28" s="68"/>
    </row>
    <row r="29" spans="2:13" x14ac:dyDescent="0.2">
      <c r="B29" s="68"/>
      <c r="C29" s="68"/>
      <c r="D29" s="68"/>
      <c r="E29" s="68"/>
      <c r="F29" s="68"/>
      <c r="G29" s="68"/>
      <c r="H29" s="68"/>
      <c r="I29" s="68"/>
      <c r="J29" s="68"/>
    </row>
    <row r="30" spans="2:13" x14ac:dyDescent="0.2">
      <c r="B30" s="68"/>
      <c r="C30" s="68"/>
      <c r="D30" s="68"/>
      <c r="E30" s="68"/>
      <c r="F30" s="68"/>
      <c r="G30" s="68"/>
      <c r="H30" s="68"/>
      <c r="I30" s="68"/>
      <c r="J30" s="68"/>
    </row>
    <row r="31" spans="2:13" x14ac:dyDescent="0.2">
      <c r="B31" s="68"/>
      <c r="C31" s="68"/>
      <c r="D31" s="68"/>
      <c r="E31" s="68"/>
      <c r="F31" s="68"/>
      <c r="G31" s="68"/>
      <c r="H31" s="68"/>
      <c r="I31" s="68"/>
      <c r="J31" s="68"/>
    </row>
    <row r="32" spans="2:13" x14ac:dyDescent="0.2">
      <c r="B32" s="68"/>
      <c r="C32" s="68"/>
      <c r="D32" s="68"/>
      <c r="E32" s="68"/>
      <c r="F32" s="68"/>
      <c r="G32" s="68"/>
      <c r="H32" s="68"/>
      <c r="I32" s="68"/>
      <c r="J32" s="68"/>
    </row>
    <row r="33" spans="2:10" x14ac:dyDescent="0.2">
      <c r="B33" s="68"/>
      <c r="C33" s="68"/>
      <c r="D33" s="68"/>
      <c r="E33" s="68"/>
      <c r="F33" s="68"/>
      <c r="G33" s="68"/>
      <c r="H33" s="68"/>
      <c r="I33" s="68"/>
      <c r="J33" s="68"/>
    </row>
    <row r="34" spans="2:10" x14ac:dyDescent="0.2">
      <c r="B34" s="68"/>
      <c r="C34" s="68"/>
      <c r="D34" s="68"/>
      <c r="E34" s="68"/>
      <c r="F34" s="68"/>
      <c r="G34" s="68"/>
      <c r="H34" s="68"/>
      <c r="I34" s="68"/>
      <c r="J34" s="68"/>
    </row>
    <row r="35" spans="2:10" x14ac:dyDescent="0.2">
      <c r="B35" s="68"/>
      <c r="C35" s="68"/>
      <c r="D35" s="68"/>
      <c r="E35" s="68"/>
      <c r="F35" s="68"/>
      <c r="G35" s="68"/>
      <c r="H35" s="68"/>
      <c r="I35" s="68"/>
      <c r="J35" s="68"/>
    </row>
    <row r="36" spans="2:10" x14ac:dyDescent="0.2">
      <c r="B36" s="68"/>
      <c r="C36" s="68"/>
      <c r="D36" s="68"/>
      <c r="E36" s="68"/>
      <c r="F36" s="68"/>
      <c r="G36" s="68"/>
      <c r="H36" s="68"/>
      <c r="I36" s="68"/>
      <c r="J36" s="68"/>
    </row>
    <row r="37" spans="2:10" x14ac:dyDescent="0.2">
      <c r="B37" s="68"/>
      <c r="C37" s="68"/>
      <c r="D37" s="68"/>
      <c r="E37" s="68"/>
      <c r="F37" s="68"/>
      <c r="G37" s="68"/>
      <c r="H37" s="68"/>
      <c r="I37" s="68"/>
      <c r="J37" s="68"/>
    </row>
    <row r="38" spans="2:10" x14ac:dyDescent="0.2">
      <c r="B38" s="68"/>
      <c r="C38" s="68"/>
      <c r="D38" s="68"/>
      <c r="E38" s="68"/>
      <c r="F38" s="68"/>
      <c r="G38" s="68"/>
      <c r="H38" s="68"/>
      <c r="I38" s="68"/>
      <c r="J38" s="68"/>
    </row>
    <row r="39" spans="2:10" x14ac:dyDescent="0.2">
      <c r="B39" s="68"/>
      <c r="C39" s="68"/>
      <c r="D39" s="68"/>
      <c r="E39" s="68"/>
      <c r="F39" s="68"/>
      <c r="G39" s="68"/>
      <c r="H39" s="68"/>
      <c r="I39" s="68"/>
      <c r="J39" s="68"/>
    </row>
    <row r="40" spans="2:10" x14ac:dyDescent="0.2">
      <c r="B40" s="68"/>
      <c r="C40" s="68"/>
      <c r="D40" s="68"/>
      <c r="E40" s="68"/>
      <c r="F40" s="68"/>
      <c r="G40" s="68"/>
      <c r="H40" s="68"/>
      <c r="I40" s="68"/>
      <c r="J40" s="68"/>
    </row>
    <row r="41" spans="2:10" x14ac:dyDescent="0.2">
      <c r="B41" s="68"/>
      <c r="C41" s="68"/>
      <c r="D41" s="68"/>
      <c r="E41" s="68"/>
      <c r="F41" s="68"/>
      <c r="G41" s="68"/>
      <c r="H41" s="68"/>
      <c r="I41" s="68"/>
      <c r="J41" s="68"/>
    </row>
    <row r="42" spans="2:10" x14ac:dyDescent="0.2">
      <c r="B42" s="68"/>
      <c r="C42" s="68"/>
      <c r="D42" s="68"/>
      <c r="E42" s="68"/>
      <c r="F42" s="68"/>
      <c r="G42" s="68"/>
      <c r="H42" s="68"/>
      <c r="I42" s="68"/>
      <c r="J42" s="68"/>
    </row>
    <row r="43" spans="2:10" x14ac:dyDescent="0.2">
      <c r="B43" s="68"/>
      <c r="C43" s="68"/>
      <c r="D43" s="68"/>
      <c r="E43" s="68"/>
      <c r="F43" s="68"/>
      <c r="G43" s="68"/>
      <c r="H43" s="68"/>
      <c r="I43" s="68"/>
      <c r="J43" s="68"/>
    </row>
    <row r="44" spans="2:10" x14ac:dyDescent="0.2">
      <c r="B44" s="68"/>
      <c r="C44" s="68"/>
      <c r="D44" s="68"/>
      <c r="E44" s="68"/>
      <c r="F44" s="68"/>
      <c r="G44" s="68"/>
      <c r="H44" s="68"/>
      <c r="I44" s="68"/>
      <c r="J44" s="68"/>
    </row>
    <row r="45" spans="2:10" x14ac:dyDescent="0.2">
      <c r="B45" s="68"/>
      <c r="C45" s="68"/>
      <c r="D45" s="68"/>
      <c r="E45" s="68"/>
      <c r="F45" s="68"/>
      <c r="G45" s="68"/>
      <c r="H45" s="68"/>
      <c r="I45" s="68"/>
      <c r="J45" s="68"/>
    </row>
    <row r="46" spans="2:10" x14ac:dyDescent="0.2">
      <c r="B46" s="68"/>
      <c r="C46" s="68"/>
      <c r="D46" s="68"/>
      <c r="E46" s="68"/>
      <c r="F46" s="68"/>
      <c r="G46" s="68"/>
      <c r="H46" s="68"/>
      <c r="I46" s="68"/>
      <c r="J46" s="68"/>
    </row>
    <row r="47" spans="2:10" x14ac:dyDescent="0.2">
      <c r="B47" s="68"/>
      <c r="C47" s="68"/>
      <c r="D47" s="68"/>
      <c r="E47" s="68"/>
      <c r="F47" s="68"/>
      <c r="G47" s="68"/>
      <c r="H47" s="68"/>
      <c r="I47" s="68"/>
      <c r="J47" s="68"/>
    </row>
    <row r="48" spans="2:10" x14ac:dyDescent="0.2">
      <c r="B48" s="68"/>
      <c r="C48" s="68"/>
      <c r="D48" s="68"/>
      <c r="E48" s="68"/>
      <c r="F48" s="68"/>
      <c r="G48" s="68"/>
      <c r="H48" s="68"/>
      <c r="I48" s="68"/>
      <c r="J48" s="68"/>
    </row>
    <row r="49" spans="2:10" x14ac:dyDescent="0.2">
      <c r="B49" s="68"/>
      <c r="C49" s="68"/>
      <c r="D49" s="68"/>
      <c r="E49" s="68"/>
      <c r="F49" s="68"/>
      <c r="G49" s="68"/>
      <c r="H49" s="68"/>
      <c r="I49" s="68"/>
      <c r="J49" s="68"/>
    </row>
    <row r="50" spans="2:10" x14ac:dyDescent="0.2">
      <c r="B50" s="68"/>
      <c r="C50" s="68"/>
      <c r="D50" s="68"/>
      <c r="E50" s="68"/>
      <c r="F50" s="68"/>
      <c r="G50" s="68"/>
      <c r="H50" s="68"/>
      <c r="I50" s="68"/>
      <c r="J50" s="68"/>
    </row>
    <row r="51" spans="2:10" x14ac:dyDescent="0.2">
      <c r="B51" s="68"/>
      <c r="C51" s="68"/>
      <c r="D51" s="68"/>
      <c r="E51" s="68"/>
      <c r="F51" s="68"/>
      <c r="G51" s="68"/>
      <c r="H51" s="68"/>
      <c r="I51" s="68"/>
      <c r="J51" s="68"/>
    </row>
  </sheetData>
  <mergeCells count="5">
    <mergeCell ref="B1:J1"/>
    <mergeCell ref="G5:J5"/>
    <mergeCell ref="B3:J3"/>
    <mergeCell ref="B2:J2"/>
    <mergeCell ref="B4:J4"/>
  </mergeCells>
  <phoneticPr fontId="0" type="noConversion"/>
  <printOptions horizontalCentered="1"/>
  <pageMargins left="0.25" right="0.25" top="0.75" bottom="0.75" header="0.3" footer="0.3"/>
  <pageSetup scale="97" orientation="portrait" r:id="rId1"/>
  <headerFooter>
    <oddHeader>&amp;L&amp;"Times New Roman,Regular"ECONOMIC OUTLOOK - WISCONSIN&amp;R&amp;"Times New Roman,Regular"November 2023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11511-73F5-4DDC-956D-D8CC74D7ECFC}">
  <sheetPr>
    <tabColor theme="3" tint="0.79998168889431442"/>
    <pageSetUpPr fitToPage="1"/>
  </sheetPr>
  <dimension ref="B2:G16"/>
  <sheetViews>
    <sheetView showGridLines="0" zoomScale="90" zoomScaleNormal="90" zoomScaleSheetLayoutView="106" zoomScalePageLayoutView="76" workbookViewId="0">
      <selection activeCell="G24" sqref="G24"/>
    </sheetView>
  </sheetViews>
  <sheetFormatPr defaultColWidth="9.140625" defaultRowHeight="12.75" x14ac:dyDescent="0.2"/>
  <cols>
    <col min="1" max="1" width="9.140625" style="8"/>
    <col min="2" max="2" width="22.5703125" style="8" customWidth="1"/>
    <col min="3" max="4" width="14.5703125" style="8" customWidth="1"/>
    <col min="5" max="5" width="17" style="8" customWidth="1"/>
    <col min="6" max="6" width="18.5703125" style="8" customWidth="1"/>
    <col min="7" max="7" width="14.5703125" style="8" customWidth="1"/>
    <col min="8" max="16384" width="9.140625" style="8"/>
  </cols>
  <sheetData>
    <row r="2" spans="2:7" ht="12.75" customHeight="1" x14ac:dyDescent="0.2">
      <c r="B2" s="169" t="s">
        <v>54</v>
      </c>
      <c r="C2" s="169"/>
      <c r="D2" s="169"/>
      <c r="E2" s="169"/>
      <c r="F2" s="169"/>
      <c r="G2" s="169"/>
    </row>
    <row r="3" spans="2:7" ht="12.75" customHeight="1" x14ac:dyDescent="0.25">
      <c r="B3" s="104"/>
      <c r="C3" s="105"/>
      <c r="D3" s="105"/>
      <c r="E3" s="105"/>
      <c r="F3" s="105"/>
      <c r="G3" s="105"/>
    </row>
    <row r="4" spans="2:7" ht="12.75" customHeight="1" x14ac:dyDescent="0.2">
      <c r="B4" s="168" t="s">
        <v>83</v>
      </c>
      <c r="C4" s="168"/>
      <c r="D4" s="168"/>
      <c r="E4" s="168"/>
      <c r="F4" s="168"/>
      <c r="G4" s="168"/>
    </row>
    <row r="5" spans="2:7" ht="12.75" customHeight="1" x14ac:dyDescent="0.2">
      <c r="B5" s="167" t="s">
        <v>64</v>
      </c>
      <c r="C5" s="167"/>
      <c r="D5" s="167"/>
      <c r="E5" s="167"/>
      <c r="F5" s="167"/>
      <c r="G5" s="167"/>
    </row>
    <row r="6" spans="2:7" ht="15" x14ac:dyDescent="0.25">
      <c r="B6" s="106"/>
      <c r="C6" s="107" t="s">
        <v>72</v>
      </c>
      <c r="D6" s="107" t="s">
        <v>79</v>
      </c>
      <c r="E6" s="107" t="s">
        <v>55</v>
      </c>
      <c r="F6" s="107" t="s">
        <v>56</v>
      </c>
      <c r="G6" s="107" t="s">
        <v>57</v>
      </c>
    </row>
    <row r="7" spans="2:7" ht="15" x14ac:dyDescent="0.2">
      <c r="B7" s="108" t="s">
        <v>58</v>
      </c>
      <c r="C7" s="47">
        <v>5434.3559999999998</v>
      </c>
      <c r="D7" s="47">
        <v>5492.6229999999996</v>
      </c>
      <c r="E7" s="48">
        <f>D7/C7-1</f>
        <v>1.0721969631728223E-2</v>
      </c>
      <c r="F7" s="47">
        <v>5678.2348465520172</v>
      </c>
      <c r="G7" s="47">
        <f>D7-F7</f>
        <v>-185.6118465520176</v>
      </c>
    </row>
    <row r="8" spans="2:7" ht="15" x14ac:dyDescent="0.2">
      <c r="B8" s="108" t="s">
        <v>59</v>
      </c>
      <c r="C8" s="47">
        <v>3844.7629999999999</v>
      </c>
      <c r="D8" s="47">
        <v>3911.7930000000001</v>
      </c>
      <c r="E8" s="48">
        <f t="shared" ref="E8:E11" si="0">D8/C8-1</f>
        <v>1.7434104520876792E-2</v>
      </c>
      <c r="F8" s="47">
        <v>3892.0626941022315</v>
      </c>
      <c r="G8" s="47">
        <f t="shared" ref="G8:G11" si="1">D8-F8</f>
        <v>19.730305897768631</v>
      </c>
    </row>
    <row r="9" spans="2:7" ht="15" x14ac:dyDescent="0.2">
      <c r="B9" s="108" t="s">
        <v>60</v>
      </c>
      <c r="C9" s="47">
        <v>1410.643</v>
      </c>
      <c r="D9" s="47">
        <v>1330.01</v>
      </c>
      <c r="E9" s="48">
        <f t="shared" si="0"/>
        <v>-5.7160458032259109E-2</v>
      </c>
      <c r="F9" s="47">
        <v>1177.9667484953904</v>
      </c>
      <c r="G9" s="47">
        <f t="shared" si="1"/>
        <v>152.04325150460954</v>
      </c>
    </row>
    <row r="10" spans="2:7" ht="15" x14ac:dyDescent="0.2">
      <c r="B10" s="108" t="s">
        <v>61</v>
      </c>
      <c r="C10" s="47">
        <f>C11-SUM(C7:C9)</f>
        <v>671.84024998000132</v>
      </c>
      <c r="D10" s="47">
        <f>D11-SUM(D7:D9)</f>
        <v>663.83469070000137</v>
      </c>
      <c r="E10" s="48">
        <f t="shared" si="0"/>
        <v>-1.1915867321492302E-2</v>
      </c>
      <c r="F10" s="47">
        <f>F11-SUM(F7:F9)</f>
        <v>673.40745667389638</v>
      </c>
      <c r="G10" s="47">
        <f t="shared" si="1"/>
        <v>-9.5727659738950024</v>
      </c>
    </row>
    <row r="11" spans="2:7" ht="15" x14ac:dyDescent="0.2">
      <c r="B11" s="109" t="s">
        <v>62</v>
      </c>
      <c r="C11" s="110">
        <v>11361.60224998</v>
      </c>
      <c r="D11" s="110">
        <v>11398.260690700001</v>
      </c>
      <c r="E11" s="111">
        <f t="shared" si="0"/>
        <v>3.2265203369590267E-3</v>
      </c>
      <c r="F11" s="110">
        <v>11421.671745823534</v>
      </c>
      <c r="G11" s="110">
        <f t="shared" si="1"/>
        <v>-23.411055123533515</v>
      </c>
    </row>
    <row r="12" spans="2:7" ht="15" x14ac:dyDescent="0.25">
      <c r="B12" s="112"/>
      <c r="C12" s="112"/>
      <c r="D12" s="112"/>
      <c r="E12" s="112"/>
      <c r="F12" s="113"/>
      <c r="G12" s="113"/>
    </row>
    <row r="13" spans="2:7" ht="15" x14ac:dyDescent="0.25">
      <c r="B13" s="112" t="s">
        <v>63</v>
      </c>
      <c r="C13" s="112"/>
      <c r="D13" s="112"/>
      <c r="E13" s="112"/>
      <c r="F13" s="112"/>
      <c r="G13" s="112"/>
    </row>
    <row r="14" spans="2:7" ht="15" x14ac:dyDescent="0.25">
      <c r="B14" s="112" t="s">
        <v>84</v>
      </c>
      <c r="C14" s="112"/>
      <c r="D14" s="112"/>
      <c r="E14" s="112"/>
      <c r="F14" s="112"/>
      <c r="G14" s="112"/>
    </row>
    <row r="15" spans="2:7" ht="15" x14ac:dyDescent="0.25">
      <c r="C15" s="112"/>
      <c r="D15" s="112"/>
      <c r="E15" s="112"/>
      <c r="F15" s="112"/>
      <c r="G15" s="112"/>
    </row>
    <row r="16" spans="2:7" ht="15" x14ac:dyDescent="0.25">
      <c r="B16" s="112"/>
      <c r="C16" s="112"/>
      <c r="D16" s="112"/>
      <c r="E16" s="112"/>
      <c r="F16" s="112"/>
      <c r="G16" s="112"/>
    </row>
  </sheetData>
  <mergeCells count="3">
    <mergeCell ref="B5:G5"/>
    <mergeCell ref="B4:G4"/>
    <mergeCell ref="B2:G2"/>
  </mergeCells>
  <printOptions horizontalCentered="1"/>
  <pageMargins left="0.25" right="0.25" top="0.75" bottom="0.75" header="0.3" footer="0.3"/>
  <pageSetup orientation="portrait" r:id="rId1"/>
  <headerFooter>
    <oddHeader xml:space="preserve">&amp;L&amp;"Times New Roman,Regular"ECONOMIC OUTLOOK - WISCONSIN&amp;R&amp;"Times New Roman,Regular"May 2023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51</Value>
    </_x002e_Owner>
    <EffectiveDate xmlns="7b1f4bc1-1c69-4382-97c7-524a76d943bf" xsi:nil="true"/>
    <County xmlns="7b1f4bc1-1c69-4382-97c7-524a76d943bf" xsi:nil="true"/>
    <_x002e_DocumentType xmlns="9e30f06f-ad7a-453a-8e08-8a8878e30bd1">
      <Value>123</Value>
    </_x002e_DocumentType>
    <_x002e_DocumentYear xmlns="9e30f06f-ad7a-453a-8e08-8a8878e30bd1">2024</_x002e_DocumentYear>
    <_dlc_DocId xmlns="bb65cc95-6d4e-4879-a879-9838761499af">33E6D4FPPFNA-16-6961</_dlc_DocId>
    <_dlc_DocIdUrl xmlns="bb65cc95-6d4e-4879-a879-9838761499af">
      <Url>https://revenue-auth-prod.wi.gov/_layouts/15/DocIdRedir.aspx?ID=33E6D4FPPFNA-16-6961</Url>
      <Description>33E6D4FPPFNA-16-6961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6592ADB-B438-4D26-8A8B-4C520C39AEAB}">
  <ds:schemaRefs>
    <ds:schemaRef ds:uri="http://schemas.microsoft.com/office/2006/metadata/properties"/>
    <ds:schemaRef ds:uri="f64ad325-2162-4475-bd33-46bfaf620f11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930334e-52c3-4a2e-81c7-073a558f4dda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B929504-8C77-4ED4-8307-A703D7128590}"/>
</file>

<file path=customXml/itemProps3.xml><?xml version="1.0" encoding="utf-8"?>
<ds:datastoreItem xmlns:ds="http://schemas.openxmlformats.org/officeDocument/2006/customXml" ds:itemID="{F618757B-D700-4311-BCE5-8B318E18A2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854F78F-89A6-4013-A7D6-F12E3ABDD5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Appendix 1</vt:lpstr>
      <vt:lpstr>Appendix 2</vt:lpstr>
      <vt:lpstr>Appendix 2 (y-o-y)</vt:lpstr>
      <vt:lpstr>Appendix 3</vt:lpstr>
      <vt:lpstr>Appendix 4</vt:lpstr>
      <vt:lpstr>Appendix 5</vt:lpstr>
      <vt:lpstr>'Appendix 3'!Print_Area</vt:lpstr>
      <vt:lpstr>'Appendix 4'!Print_Area</vt:lpstr>
      <vt:lpstr>'Appendix 5'!Print_Area</vt:lpstr>
    </vt:vector>
  </TitlesOfParts>
  <Manager/>
  <Company>Wi Department of Revenue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Wisconsin Economic Forecast - Appendices - February 2024</dc:title>
  <dc:subject/>
  <dc:creator>Soria, Romina N;FTE;11/16/2005</dc:creator>
  <cp:keywords/>
  <dc:description/>
  <cp:lastModifiedBy>Soria, Romina N - DOR</cp:lastModifiedBy>
  <cp:revision/>
  <cp:lastPrinted>2024-03-22T21:34:13Z</cp:lastPrinted>
  <dcterms:created xsi:type="dcterms:W3CDTF">1996-04-11T22:04:44Z</dcterms:created>
  <dcterms:modified xsi:type="dcterms:W3CDTF">2024-03-22T21:35:03Z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515c6030-d94a-4914-bcf1-21790715a824</vt:lpwstr>
  </property>
</Properties>
</file>