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anttncnh\Downloads\"/>
    </mc:Choice>
  </mc:AlternateContent>
  <xr:revisionPtr revIDLastSave="0" documentId="8_{4268D0D9-0E1A-452F-8E06-1796F6374CD4}" xr6:coauthVersionLast="47" xr6:coauthVersionMax="47" xr10:uidLastSave="{00000000-0000-0000-0000-000000000000}"/>
  <bookViews>
    <workbookView xWindow="105" yWindow="0" windowWidth="17940" windowHeight="15975" tabRatio="899" xr2:uid="{00000000-000D-0000-FFFF-FFFF00000000}"/>
  </bookViews>
  <sheets>
    <sheet name="Appendix 1" sheetId="20" r:id="rId1"/>
    <sheet name="Appendix 2" sheetId="21" r:id="rId2"/>
    <sheet name="Appendix 2 (y-o-y)" sheetId="36" r:id="rId3"/>
    <sheet name="Appendix 3" sheetId="9" r:id="rId4"/>
    <sheet name="Appendix 4" sheetId="17" r:id="rId5"/>
    <sheet name="Appendix 5" sheetId="32" r:id="rId6"/>
  </sheets>
  <definedNames>
    <definedName name="_xlnm._FilterDatabase" localSheetId="4" hidden="1">'Appendix 4'!$B$1:$B$25</definedName>
    <definedName name="_xlnm._FilterDatabase" localSheetId="5" hidden="1">'Appendix 5'!$B$2:$B$11</definedName>
    <definedName name="_SC01">#REF!</definedName>
    <definedName name="a">#REF!</definedName>
    <definedName name="_xlnm.Database" localSheetId="2">#REF!</definedName>
    <definedName name="_xlnm.Database" localSheetId="5">#REF!</definedName>
    <definedName name="_xlnm.Database">#REF!</definedName>
    <definedName name="DRI_Mnemonics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41585.5810532407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3">'Appendix 3'!$B$2:$J$50</definedName>
    <definedName name="_xlnm.Print_Area" localSheetId="4">'Appendix 4'!$B$1:$J$23</definedName>
    <definedName name="_xlnm.Print_Area" localSheetId="5">'Appendix 5'!$B$2:$G$11</definedName>
    <definedName name="z">'Appendix 3'!#REF!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32" l="1"/>
  <c r="G7" i="32"/>
  <c r="E8" i="32"/>
  <c r="G8" i="32"/>
  <c r="E9" i="32"/>
  <c r="G9" i="32"/>
  <c r="C10" i="32"/>
  <c r="E10" i="32" s="1"/>
  <c r="D10" i="32"/>
  <c r="F10" i="32"/>
  <c r="G10" i="32"/>
  <c r="E11" i="32"/>
  <c r="G11" i="32"/>
</calcChain>
</file>

<file path=xl/sharedStrings.xml><?xml version="1.0" encoding="utf-8"?>
<sst xmlns="http://schemas.openxmlformats.org/spreadsheetml/2006/main" count="255" uniqueCount="86">
  <si>
    <t>Employment (Annual)</t>
  </si>
  <si>
    <t>Table 1. Wisconsin CES Employment Forecast: Industry Detail</t>
  </si>
  <si>
    <t>(Thousands of jobs)</t>
  </si>
  <si>
    <t>History</t>
  </si>
  <si>
    <t>Forecast</t>
  </si>
  <si>
    <t>Total Nonfarm</t>
  </si>
  <si>
    <t xml:space="preserve">  % Change</t>
  </si>
  <si>
    <t>Private Nonfarm</t>
  </si>
  <si>
    <t>Natural Resources &amp; Mining</t>
  </si>
  <si>
    <t>Construction</t>
  </si>
  <si>
    <t>Manufacturing</t>
  </si>
  <si>
    <t>Trade, Transportation &amp; Utilities</t>
  </si>
  <si>
    <t>Information</t>
  </si>
  <si>
    <t>Financial Activities</t>
  </si>
  <si>
    <t>Professional &amp; Business Services</t>
  </si>
  <si>
    <t>Education &amp; Health Services</t>
  </si>
  <si>
    <t>Leisure &amp; Hospitality</t>
  </si>
  <si>
    <t>Other Services</t>
  </si>
  <si>
    <t>Government</t>
  </si>
  <si>
    <t>Federal Government</t>
  </si>
  <si>
    <t>State &amp; Local Government</t>
  </si>
  <si>
    <t>Table 2. Wisconsin Household Survey Employment Measures</t>
  </si>
  <si>
    <t>Labor Force</t>
  </si>
  <si>
    <t>Employment</t>
  </si>
  <si>
    <t>Unemployment Rate (%)</t>
  </si>
  <si>
    <t>Source: Bureau of Labor Statistics</t>
  </si>
  <si>
    <t>Employment (Quarterly)</t>
  </si>
  <si>
    <t>Table 3. Wisconsin CES Employment Forecast: Industry Detail</t>
  </si>
  <si>
    <t>(Thousands of jobs, seasonally adjusted data, annual rate of change)</t>
  </si>
  <si>
    <t>2022:1</t>
  </si>
  <si>
    <t>2022:2</t>
  </si>
  <si>
    <t>2022:3</t>
  </si>
  <si>
    <t>2022:4</t>
  </si>
  <si>
    <t>2023:1</t>
  </si>
  <si>
    <t>2023:2</t>
  </si>
  <si>
    <t>2023:3</t>
  </si>
  <si>
    <t>2023:4</t>
  </si>
  <si>
    <t>Table 4. Wisconsin Household Survey Employment Measures</t>
  </si>
  <si>
    <t>Table 3b. Wisconsin CES Employment Forecast: Industry Detail</t>
  </si>
  <si>
    <t>(Thousands of jobs, year-over-year change)</t>
  </si>
  <si>
    <t>Table 4b. Wisconsin Household Survey Employment Measures</t>
  </si>
  <si>
    <t>Wisconsin Personal Income (Annual)</t>
  </si>
  <si>
    <t>Table 5. Wisconsin Personal Income by Major Source</t>
  </si>
  <si>
    <t>($ Billions)</t>
  </si>
  <si>
    <t>Total Personal Income</t>
  </si>
  <si>
    <t>Wages and Salaries</t>
  </si>
  <si>
    <t>Supplements to Wages and Salaries</t>
  </si>
  <si>
    <t>Proprietor's Income</t>
  </si>
  <si>
    <t>Property Income</t>
  </si>
  <si>
    <t>Personal Interest Income^</t>
  </si>
  <si>
    <t>Personal Dividend Income^</t>
  </si>
  <si>
    <t>Rental Income^</t>
  </si>
  <si>
    <t>Personal Current Transfer Receipts</t>
  </si>
  <si>
    <t>Residence Adjustment</t>
  </si>
  <si>
    <t>Contributions to Govt. Social Ins.</t>
  </si>
  <si>
    <t>Table 6. Wisconsin Related Income Measures</t>
  </si>
  <si>
    <t>(Different units)</t>
  </si>
  <si>
    <t>Real Personal Income (2012 $ Billions)*</t>
  </si>
  <si>
    <t>Population (Millions)</t>
  </si>
  <si>
    <t>Per Capita Income ($)</t>
  </si>
  <si>
    <t>Personal Tax &amp; Nontax Payments ($ Billions)*</t>
  </si>
  <si>
    <t>Disposable Personal Income ($ Billions)*</t>
  </si>
  <si>
    <t>GDP ($ Billions)</t>
  </si>
  <si>
    <t xml:space="preserve">Real GDP (chained 2012 $ Billions) </t>
  </si>
  <si>
    <t>*2021 values are forecasted</t>
  </si>
  <si>
    <t>Wisconsin Personal Income (Quarterly)</t>
  </si>
  <si>
    <t>Table 7. Wisconsin Personal Income by Major Source</t>
  </si>
  <si>
    <t>($ Billions, seasonally adjusted, annual rate of change)</t>
  </si>
  <si>
    <t>2021:4</t>
  </si>
  <si>
    <t>Contributions to Government Social Ins.</t>
  </si>
  <si>
    <t>Source: Bureau of Economic Analysis</t>
  </si>
  <si>
    <t>General Purposes Revenues</t>
  </si>
  <si>
    <t>($ Millions)</t>
  </si>
  <si>
    <t>FY2022</t>
  </si>
  <si>
    <t>FY2023</t>
  </si>
  <si>
    <t>Annual Change</t>
  </si>
  <si>
    <t>Expected Revenues</t>
  </si>
  <si>
    <t>$ Difference</t>
  </si>
  <si>
    <t>Individual Income Tax</t>
  </si>
  <si>
    <t>General Sales Tax</t>
  </si>
  <si>
    <t>Corporate Franchise Tax</t>
  </si>
  <si>
    <t>Other Revenues</t>
  </si>
  <si>
    <t>Total GPR</t>
  </si>
  <si>
    <t>Source: Wisconsin Department of Revenue</t>
  </si>
  <si>
    <t xml:space="preserve">Expected Revenues are based on the Legislative Fiscal Bureau's January 2023 forecast for FY2023.  </t>
  </si>
  <si>
    <t>Table 8. General Purposes Revenues, Fiscal Year-to-Date 2023 through 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</si>
</sst>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3" formatCode="_(* #,##0.00_);_(* \(#,##0.00\);_(* &quot;-&quot;??_);_(@_)"/>
    <numFmt numFmtId="164" formatCode="0.0"/>
    <numFmt numFmtId="165" formatCode="[h]:m"/>
    <numFmt numFmtId="166" formatCode="#,##0.0"/>
    <numFmt numFmtId="167" formatCode="0.0%"/>
    <numFmt numFmtId="168" formatCode="0.000"/>
    <numFmt numFmtId="169" formatCode="_(* #,##0_);_(* \(#,##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name val="Arial"/>
      <family val="2"/>
    </font>
    <font>
      <sz val="11"/>
      <color rgb="FF000000"/>
      <name val="Calibri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6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3" fillId="0" borderId="0"/>
    <xf numFmtId="0" fontId="16" fillId="0" borderId="0"/>
    <xf numFmtId="0" fontId="6" fillId="0" borderId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154">
    <xf numFmtId="0" fontId="0" fillId="0" borderId="0" xfId="0"/>
    <xf numFmtId="0" fontId="8" fillId="0" borderId="1" xfId="0" applyFont="1" applyFill="1" applyBorder="1"/>
    <xf numFmtId="0" fontId="8" fillId="0" borderId="1" xfId="0" applyFont="1" applyBorder="1"/>
    <xf numFmtId="0" fontId="8" fillId="0" borderId="2" xfId="0" applyFont="1" applyBorder="1"/>
    <xf numFmtId="0" fontId="8" fillId="0" borderId="0" xfId="0" applyFont="1" applyFill="1"/>
    <xf numFmtId="166" fontId="8" fillId="0" borderId="0" xfId="0" applyNumberFormat="1" applyFont="1" applyBorder="1"/>
    <xf numFmtId="166" fontId="8" fillId="0" borderId="5" xfId="0" applyNumberFormat="1" applyFont="1" applyBorder="1"/>
    <xf numFmtId="0" fontId="8" fillId="0" borderId="0" xfId="0" applyFont="1" applyFill="1" applyBorder="1"/>
    <xf numFmtId="166" fontId="8" fillId="0" borderId="1" xfId="0" applyNumberFormat="1" applyFont="1" applyBorder="1"/>
    <xf numFmtId="166" fontId="8" fillId="0" borderId="2" xfId="0" applyNumberFormat="1" applyFont="1" applyBorder="1"/>
    <xf numFmtId="0" fontId="8" fillId="0" borderId="0" xfId="0" applyFont="1"/>
    <xf numFmtId="49" fontId="8" fillId="0" borderId="0" xfId="0" quotePrefix="1" applyNumberFormat="1" applyFont="1" applyFill="1" applyAlignment="1">
      <alignment horizontal="left"/>
    </xf>
    <xf numFmtId="166" fontId="8" fillId="0" borderId="0" xfId="0" applyNumberFormat="1" applyFont="1"/>
    <xf numFmtId="49" fontId="8" fillId="0" borderId="3" xfId="0" applyNumberFormat="1" applyFont="1" applyFill="1" applyBorder="1" applyAlignment="1">
      <alignment horizontal="centerContinuous"/>
    </xf>
    <xf numFmtId="49" fontId="8" fillId="0" borderId="3" xfId="0" applyNumberFormat="1" applyFont="1" applyBorder="1" applyAlignment="1">
      <alignment horizontal="centerContinuous"/>
    </xf>
    <xf numFmtId="49" fontId="8" fillId="0" borderId="1" xfId="0" applyNumberFormat="1" applyFont="1" applyBorder="1" applyAlignment="1">
      <alignment horizontal="right"/>
    </xf>
    <xf numFmtId="166" fontId="8" fillId="0" borderId="0" xfId="1" applyNumberFormat="1" applyFont="1"/>
    <xf numFmtId="166" fontId="8" fillId="0" borderId="5" xfId="1" applyNumberFormat="1" applyFont="1" applyBorder="1"/>
    <xf numFmtId="166" fontId="8" fillId="0" borderId="0" xfId="0" applyNumberFormat="1" applyFont="1" applyFill="1"/>
    <xf numFmtId="166" fontId="8" fillId="0" borderId="0" xfId="0" applyNumberFormat="1" applyFont="1" applyFill="1" applyBorder="1"/>
    <xf numFmtId="166" fontId="8" fillId="0" borderId="1" xfId="0" applyNumberFormat="1" applyFont="1" applyFill="1" applyBorder="1"/>
    <xf numFmtId="166" fontId="8" fillId="0" borderId="0" xfId="0" quotePrefix="1" applyNumberFormat="1" applyFont="1" applyBorder="1" applyAlignment="1">
      <alignment horizontal="left"/>
    </xf>
    <xf numFmtId="166" fontId="8" fillId="0" borderId="0" xfId="0" quotePrefix="1" applyNumberFormat="1" applyFont="1" applyFill="1" applyBorder="1" applyAlignment="1">
      <alignment horizontal="left"/>
    </xf>
    <xf numFmtId="166" fontId="8" fillId="0" borderId="4" xfId="1" applyNumberFormat="1" applyFont="1" applyBorder="1"/>
    <xf numFmtId="166" fontId="8" fillId="0" borderId="1" xfId="0" quotePrefix="1" applyNumberFormat="1" applyFont="1" applyBorder="1" applyAlignment="1">
      <alignment horizontal="left"/>
    </xf>
    <xf numFmtId="0" fontId="8" fillId="0" borderId="0" xfId="0" applyFont="1" applyBorder="1"/>
    <xf numFmtId="49" fontId="8" fillId="2" borderId="0" xfId="0" applyNumberFormat="1" applyFont="1" applyFill="1" applyBorder="1" applyAlignment="1">
      <alignment horizontal="left"/>
    </xf>
    <xf numFmtId="164" fontId="8" fillId="0" borderId="0" xfId="0" applyNumberFormat="1" applyFont="1" applyBorder="1"/>
    <xf numFmtId="164" fontId="8" fillId="0" borderId="1" xfId="0" applyNumberFormat="1" applyFont="1" applyBorder="1" applyAlignment="1"/>
    <xf numFmtId="164" fontId="8" fillId="0" borderId="0" xfId="0" applyNumberFormat="1" applyFont="1"/>
    <xf numFmtId="49" fontId="8" fillId="0" borderId="3" xfId="0" applyNumberFormat="1" applyFont="1" applyBorder="1" applyAlignment="1">
      <alignment horizontal="right"/>
    </xf>
    <xf numFmtId="49" fontId="8" fillId="0" borderId="4" xfId="0" quotePrefix="1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right"/>
    </xf>
    <xf numFmtId="168" fontId="8" fillId="0" borderId="0" xfId="0" applyNumberFormat="1" applyFont="1"/>
    <xf numFmtId="164" fontId="8" fillId="0" borderId="0" xfId="0" applyNumberFormat="1" applyFont="1" applyAlignment="1"/>
    <xf numFmtId="164" fontId="8" fillId="0" borderId="0" xfId="0" applyNumberFormat="1" applyFont="1" applyFill="1" applyAlignment="1"/>
    <xf numFmtId="0" fontId="8" fillId="0" borderId="0" xfId="0" applyFont="1" applyAlignment="1"/>
    <xf numFmtId="0" fontId="8" fillId="0" borderId="3" xfId="0" applyFont="1" applyBorder="1" applyAlignment="1">
      <alignment horizontal="centerContinuous"/>
    </xf>
    <xf numFmtId="0" fontId="8" fillId="0" borderId="4" xfId="0" applyFont="1" applyBorder="1" applyAlignment="1">
      <alignment horizontal="centerContinuous"/>
    </xf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right"/>
    </xf>
    <xf numFmtId="167" fontId="8" fillId="0" borderId="0" xfId="3" applyNumberFormat="1" applyFont="1"/>
    <xf numFmtId="6" fontId="8" fillId="0" borderId="0" xfId="0" applyNumberFormat="1" applyFont="1"/>
    <xf numFmtId="49" fontId="8" fillId="0" borderId="1" xfId="0" quotePrefix="1" applyNumberFormat="1" applyFont="1" applyFill="1" applyBorder="1" applyAlignment="1">
      <alignment horizontal="left"/>
    </xf>
    <xf numFmtId="49" fontId="8" fillId="0" borderId="2" xfId="0" applyNumberFormat="1" applyFont="1" applyBorder="1" applyAlignment="1">
      <alignment horizontal="right"/>
    </xf>
    <xf numFmtId="0" fontId="8" fillId="0" borderId="5" xfId="0" applyFont="1" applyFill="1" applyBorder="1"/>
    <xf numFmtId="3" fontId="8" fillId="0" borderId="0" xfId="0" applyNumberFormat="1" applyFont="1" applyFill="1"/>
    <xf numFmtId="49" fontId="8" fillId="0" borderId="0" xfId="0" applyNumberFormat="1" applyFont="1" applyFill="1" applyBorder="1" applyAlignment="1">
      <alignment horizontal="right"/>
    </xf>
    <xf numFmtId="0" fontId="12" fillId="0" borderId="1" xfId="0" applyFont="1" applyBorder="1" applyAlignment="1">
      <alignment vertical="center"/>
    </xf>
    <xf numFmtId="166" fontId="8" fillId="0" borderId="0" xfId="1" applyNumberFormat="1" applyFont="1" applyFill="1"/>
    <xf numFmtId="166" fontId="8" fillId="0" borderId="5" xfId="1" applyNumberFormat="1" applyFont="1" applyFill="1" applyBorder="1"/>
    <xf numFmtId="166" fontId="8" fillId="0" borderId="5" xfId="0" applyNumberFormat="1" applyFont="1" applyFill="1" applyBorder="1"/>
    <xf numFmtId="166" fontId="8" fillId="0" borderId="2" xfId="0" applyNumberFormat="1" applyFont="1" applyFill="1" applyBorder="1"/>
    <xf numFmtId="169" fontId="8" fillId="0" borderId="0" xfId="1" applyNumberFormat="1" applyFont="1"/>
    <xf numFmtId="49" fontId="8" fillId="0" borderId="0" xfId="0" applyNumberFormat="1" applyFont="1" applyFill="1" applyBorder="1" applyAlignment="1">
      <alignment horizontal="centerContinuous" wrapText="1"/>
    </xf>
    <xf numFmtId="0" fontId="8" fillId="0" borderId="0" xfId="0" applyFont="1" applyFill="1" applyBorder="1" applyAlignment="1">
      <alignment horizontal="centerContinuous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49" fontId="8" fillId="2" borderId="0" xfId="0" quotePrefix="1" applyNumberFormat="1" applyFont="1" applyFill="1" applyAlignment="1">
      <alignment horizontal="left"/>
    </xf>
    <xf numFmtId="0" fontId="8" fillId="2" borderId="0" xfId="0" applyFont="1" applyFill="1"/>
    <xf numFmtId="49" fontId="8" fillId="2" borderId="3" xfId="0" applyNumberFormat="1" applyFont="1" applyFill="1" applyBorder="1" applyAlignment="1">
      <alignment horizontal="centerContinuous"/>
    </xf>
    <xf numFmtId="0" fontId="8" fillId="2" borderId="1" xfId="0" applyFont="1" applyFill="1" applyBorder="1"/>
    <xf numFmtId="167" fontId="0" fillId="0" borderId="0" xfId="3" applyNumberFormat="1" applyFont="1" applyFill="1"/>
    <xf numFmtId="49" fontId="8" fillId="0" borderId="0" xfId="0" quotePrefix="1" applyNumberFormat="1" applyFont="1" applyFill="1" applyBorder="1" applyAlignment="1">
      <alignment horizontal="left"/>
    </xf>
    <xf numFmtId="49" fontId="8" fillId="2" borderId="0" xfId="0" applyNumberFormat="1" applyFont="1" applyFill="1" applyBorder="1" applyAlignment="1">
      <alignment horizontal="center" wrapText="1"/>
    </xf>
    <xf numFmtId="0" fontId="0" fillId="2" borderId="0" xfId="0" applyFill="1"/>
    <xf numFmtId="167" fontId="0" fillId="2" borderId="0" xfId="3" applyNumberFormat="1" applyFont="1" applyFill="1"/>
    <xf numFmtId="166" fontId="0" fillId="0" borderId="0" xfId="0" applyNumberFormat="1"/>
    <xf numFmtId="166" fontId="8" fillId="0" borderId="1" xfId="0" quotePrefix="1" applyNumberFormat="1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166" fontId="14" fillId="0" borderId="0" xfId="0" applyNumberFormat="1" applyFont="1" applyAlignment="1">
      <alignment horizontal="right" vertical="center"/>
    </xf>
    <xf numFmtId="167" fontId="14" fillId="0" borderId="0" xfId="0" applyNumberFormat="1" applyFont="1" applyAlignment="1">
      <alignment horizontal="right" vertical="center"/>
    </xf>
    <xf numFmtId="166" fontId="14" fillId="0" borderId="1" xfId="0" applyNumberFormat="1" applyFont="1" applyBorder="1" applyAlignment="1">
      <alignment horizontal="right" vertical="center"/>
    </xf>
    <xf numFmtId="167" fontId="14" fillId="0" borderId="1" xfId="0" applyNumberFormat="1" applyFont="1" applyBorder="1" applyAlignment="1">
      <alignment horizontal="right" vertical="center"/>
    </xf>
    <xf numFmtId="167" fontId="0" fillId="0" borderId="0" xfId="3" applyNumberFormat="1" applyFont="1"/>
    <xf numFmtId="164" fontId="8" fillId="0" borderId="0" xfId="0" applyNumberFormat="1" applyFont="1" applyFill="1" applyBorder="1"/>
    <xf numFmtId="164" fontId="8" fillId="0" borderId="5" xfId="0" applyNumberFormat="1" applyFont="1" applyFill="1" applyBorder="1"/>
    <xf numFmtId="164" fontId="8" fillId="0" borderId="1" xfId="0" applyNumberFormat="1" applyFont="1" applyFill="1" applyBorder="1"/>
    <xf numFmtId="164" fontId="8" fillId="0" borderId="2" xfId="0" applyNumberFormat="1" applyFont="1" applyFill="1" applyBorder="1"/>
    <xf numFmtId="164" fontId="8" fillId="0" borderId="0" xfId="0" applyNumberFormat="1" applyFont="1" applyFill="1" applyBorder="1" applyAlignment="1">
      <alignment horizontal="right"/>
    </xf>
    <xf numFmtId="49" fontId="8" fillId="0" borderId="0" xfId="0" applyNumberFormat="1" applyFont="1" applyFill="1"/>
    <xf numFmtId="0" fontId="8" fillId="0" borderId="3" xfId="0" applyFont="1" applyFill="1" applyBorder="1"/>
    <xf numFmtId="4" fontId="8" fillId="0" borderId="0" xfId="0" applyNumberFormat="1" applyFont="1"/>
    <xf numFmtId="169" fontId="0" fillId="0" borderId="0" xfId="1" applyNumberFormat="1" applyFont="1"/>
    <xf numFmtId="2" fontId="8" fillId="0" borderId="0" xfId="0" applyNumberFormat="1" applyFont="1" applyFill="1" applyBorder="1"/>
    <xf numFmtId="49" fontId="8" fillId="0" borderId="0" xfId="0" applyNumberFormat="1" applyFont="1" applyFill="1" applyBorder="1"/>
    <xf numFmtId="49" fontId="8" fillId="0" borderId="0" xfId="0" applyNumberFormat="1" applyFont="1" applyFill="1" applyAlignment="1">
      <alignment horizontal="left"/>
    </xf>
    <xf numFmtId="0" fontId="15" fillId="0" borderId="0" xfId="0" applyFont="1"/>
    <xf numFmtId="9" fontId="0" fillId="0" borderId="0" xfId="3" applyFont="1"/>
    <xf numFmtId="2" fontId="8" fillId="0" borderId="5" xfId="0" applyNumberFormat="1" applyFont="1" applyFill="1" applyBorder="1"/>
    <xf numFmtId="169" fontId="8" fillId="0" borderId="0" xfId="1" applyNumberFormat="1" applyFont="1" applyFill="1" applyBorder="1" applyAlignment="1">
      <alignment horizontal="right"/>
    </xf>
    <xf numFmtId="169" fontId="8" fillId="0" borderId="5" xfId="1" applyNumberFormat="1" applyFont="1" applyFill="1" applyBorder="1" applyAlignment="1">
      <alignment horizontal="right"/>
    </xf>
    <xf numFmtId="164" fontId="2" fillId="0" borderId="0" xfId="4" applyNumberFormat="1" applyFont="1" applyFill="1"/>
    <xf numFmtId="164" fontId="8" fillId="0" borderId="5" xfId="0" applyNumberFormat="1" applyFont="1" applyFill="1" applyBorder="1" applyAlignment="1">
      <alignment horizontal="right"/>
    </xf>
    <xf numFmtId="164" fontId="8" fillId="0" borderId="0" xfId="0" applyNumberFormat="1" applyFont="1" applyBorder="1" applyAlignment="1"/>
    <xf numFmtId="164" fontId="8" fillId="0" borderId="5" xfId="0" applyNumberFormat="1" applyFont="1" applyBorder="1" applyAlignment="1"/>
    <xf numFmtId="164" fontId="8" fillId="0" borderId="0" xfId="0" applyNumberFormat="1" applyFont="1" applyFill="1" applyBorder="1" applyAlignment="1"/>
    <xf numFmtId="164" fontId="8" fillId="0" borderId="5" xfId="0" applyNumberFormat="1" applyFont="1" applyFill="1" applyBorder="1" applyAlignment="1"/>
    <xf numFmtId="0" fontId="8" fillId="0" borderId="0" xfId="0" applyFont="1" applyBorder="1" applyAlignment="1"/>
    <xf numFmtId="164" fontId="8" fillId="0" borderId="2" xfId="0" applyNumberFormat="1" applyFont="1" applyBorder="1" applyAlignment="1"/>
    <xf numFmtId="164" fontId="14" fillId="0" borderId="0" xfId="0" applyNumberFormat="1" applyFont="1" applyAlignment="1">
      <alignment horizontal="right" vertical="center"/>
    </xf>
    <xf numFmtId="166" fontId="8" fillId="2" borderId="0" xfId="0" applyNumberFormat="1" applyFont="1" applyFill="1" applyBorder="1"/>
    <xf numFmtId="166" fontId="8" fillId="2" borderId="5" xfId="0" applyNumberFormat="1" applyFont="1" applyFill="1" applyBorder="1"/>
    <xf numFmtId="0" fontId="8" fillId="2" borderId="0" xfId="0" applyFont="1" applyFill="1" applyBorder="1"/>
    <xf numFmtId="166" fontId="8" fillId="2" borderId="0" xfId="0" applyNumberFormat="1" applyFont="1" applyFill="1" applyBorder="1" applyAlignment="1">
      <alignment horizontal="right"/>
    </xf>
    <xf numFmtId="49" fontId="8" fillId="2" borderId="0" xfId="0" applyNumberFormat="1" applyFont="1" applyFill="1"/>
    <xf numFmtId="166" fontId="8" fillId="2" borderId="1" xfId="0" applyNumberFormat="1" applyFont="1" applyFill="1" applyBorder="1"/>
    <xf numFmtId="166" fontId="8" fillId="2" borderId="2" xfId="0" applyNumberFormat="1" applyFont="1" applyFill="1" applyBorder="1"/>
    <xf numFmtId="0" fontId="8" fillId="2" borderId="2" xfId="0" applyFont="1" applyFill="1" applyBorder="1"/>
    <xf numFmtId="166" fontId="8" fillId="2" borderId="3" xfId="0" applyNumberFormat="1" applyFont="1" applyFill="1" applyBorder="1"/>
    <xf numFmtId="166" fontId="8" fillId="2" borderId="4" xfId="0" applyNumberFormat="1" applyFont="1" applyFill="1" applyBorder="1"/>
    <xf numFmtId="166" fontId="8" fillId="2" borderId="0" xfId="0" applyNumberFormat="1" applyFont="1" applyFill="1"/>
    <xf numFmtId="49" fontId="8" fillId="2" borderId="0" xfId="0" applyNumberFormat="1" applyFont="1" applyFill="1" applyBorder="1"/>
    <xf numFmtId="49" fontId="8" fillId="0" borderId="0" xfId="0" applyNumberFormat="1" applyFont="1" applyFill="1" applyBorder="1" applyAlignment="1">
      <alignment horizontal="center" wrapText="1"/>
    </xf>
    <xf numFmtId="49" fontId="8" fillId="0" borderId="0" xfId="0" applyNumberFormat="1" applyFont="1" applyBorder="1" applyAlignment="1">
      <alignment horizont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quotePrefix="1" applyNumberFormat="1" applyFont="1" applyFill="1" applyBorder="1"/>
    <xf numFmtId="49" fontId="8" fillId="0" borderId="0" xfId="0" applyNumberFormat="1" applyFont="1" applyFill="1" applyBorder="1" applyAlignment="1">
      <alignment horizontal="left"/>
    </xf>
    <xf numFmtId="164" fontId="8" fillId="0" borderId="1" xfId="0" applyNumberFormat="1" applyFont="1" applyFill="1" applyBorder="1" applyAlignment="1"/>
    <xf numFmtId="0" fontId="11" fillId="0" borderId="0" xfId="2" quotePrefix="1" applyFont="1" applyFill="1" applyAlignment="1" applyProtection="1">
      <alignment horizontal="left"/>
      <protection locked="0"/>
    </xf>
    <xf numFmtId="49" fontId="9" fillId="0" borderId="0" xfId="0" applyNumberFormat="1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49" fontId="9" fillId="2" borderId="0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 wrapText="1"/>
    </xf>
    <xf numFmtId="49" fontId="9" fillId="0" borderId="0" xfId="0" applyNumberFormat="1" applyFont="1" applyBorder="1" applyAlignment="1">
      <alignment horizontal="center" wrapText="1"/>
    </xf>
    <xf numFmtId="165" fontId="8" fillId="0" borderId="3" xfId="0" applyNumberFormat="1" applyFont="1" applyBorder="1" applyAlignment="1">
      <alignment horizontal="center"/>
    </xf>
    <xf numFmtId="165" fontId="8" fillId="0" borderId="4" xfId="0" applyNumberFormat="1" applyFont="1" applyBorder="1" applyAlignment="1">
      <alignment horizontal="center"/>
    </xf>
    <xf numFmtId="165" fontId="8" fillId="0" borderId="6" xfId="0" applyNumberFormat="1" applyFont="1" applyBorder="1" applyAlignment="1">
      <alignment horizontal="center"/>
    </xf>
    <xf numFmtId="49" fontId="9" fillId="0" borderId="0" xfId="0" quotePrefix="1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 wrapText="1"/>
    </xf>
    <xf numFmtId="165" fontId="8" fillId="0" borderId="3" xfId="0" applyNumberFormat="1" applyFont="1" applyFill="1" applyBorder="1" applyAlignment="1">
      <alignment horizontal="center"/>
    </xf>
    <xf numFmtId="165" fontId="8" fillId="0" borderId="4" xfId="0" applyNumberFormat="1" applyFont="1" applyFill="1" applyBorder="1" applyAlignment="1">
      <alignment horizontal="center"/>
    </xf>
    <xf numFmtId="165" fontId="8" fillId="0" borderId="6" xfId="0" applyNumberFormat="1" applyFont="1" applyFill="1" applyBorder="1" applyAlignment="1">
      <alignment horizontal="center"/>
    </xf>
    <xf numFmtId="49" fontId="9" fillId="0" borderId="0" xfId="0" quotePrefix="1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wrapText="1"/>
    </xf>
    <xf numFmtId="49" fontId="8" fillId="0" borderId="1" xfId="0" quotePrefix="1" applyNumberFormat="1" applyFont="1" applyFill="1" applyBorder="1" applyAlignment="1">
      <alignment horizontal="center"/>
    </xf>
    <xf numFmtId="49" fontId="8" fillId="0" borderId="0" xfId="0" quotePrefix="1" applyNumberFormat="1" applyFont="1" applyFill="1" applyAlignment="1">
      <alignment horizontal="center"/>
    </xf>
    <xf numFmtId="49" fontId="9" fillId="0" borderId="0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49" fontId="8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</cellXfs>
  <cellStyles count="15">
    <cellStyle name="Comma" xfId="1" builtinId="3"/>
    <cellStyle name="Normal" xfId="0" builtinId="0"/>
    <cellStyle name="Normal 2" xfId="4" xr:uid="{00000000-0005-0000-0000-000003000000}"/>
    <cellStyle name="Normal 3" xfId="6" xr:uid="{00000000-0005-0000-0000-000004000000}"/>
    <cellStyle name="Normal 3 2" xfId="10" xr:uid="{DD3BD627-E205-4B30-90BA-B88725472799}"/>
    <cellStyle name="Normal 3 2 2" xfId="14" xr:uid="{6BC33259-06B7-470E-AA57-FC545523E518}"/>
    <cellStyle name="Normal 4" xfId="7" xr:uid="{00000000-0005-0000-0000-000005000000}"/>
    <cellStyle name="Normal 5" xfId="8" xr:uid="{00000000-0005-0000-0000-000006000000}"/>
    <cellStyle name="Normal 6" xfId="9" xr:uid="{49B02149-80EC-4CD7-9997-AB4DA6A85CA7}"/>
    <cellStyle name="Normal_App1" xfId="2" xr:uid="{00000000-0005-0000-0000-000007000000}"/>
    <cellStyle name="Percent" xfId="3" builtinId="5"/>
    <cellStyle name="Percent 2" xfId="5" xr:uid="{00000000-0005-0000-0000-000009000000}"/>
    <cellStyle name="Percent 2 2" xfId="12" xr:uid="{FD80FDEB-E0DC-4D36-B6B8-59E2EF96A18D}"/>
    <cellStyle name="Percent 2 3" xfId="13" xr:uid="{0B41D52A-40CE-4D5E-80C9-98E41AA1AAEA}"/>
    <cellStyle name="Percent 3" xfId="11" xr:uid="{1FD4213E-1488-4F61-B7F3-A220F4B05F9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2E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B2:N55"/>
  <sheetViews>
    <sheetView showGridLines="0" tabSelected="1" topLeftCell="B1" zoomScale="80" zoomScaleNormal="80" zoomScaleSheetLayoutView="80" zoomScalePageLayoutView="90" workbookViewId="0">
      <selection activeCell="B1" sqref="B1"/>
    </sheetView>
  </sheetViews>
  <sheetFormatPr defaultRowHeight="12.75" x14ac:dyDescent="0.2"/>
  <cols>
    <col min="2" max="2" width="28.7109375" style="65" customWidth="1"/>
    <col min="3" max="10" width="9.140625" customWidth="1"/>
  </cols>
  <sheetData>
    <row r="2" spans="2:14" x14ac:dyDescent="0.2">
      <c r="B2" s="121" t="s">
        <v>0</v>
      </c>
      <c r="C2" s="121"/>
      <c r="D2" s="121"/>
      <c r="E2" s="121"/>
      <c r="F2" s="121"/>
      <c r="G2" s="121"/>
      <c r="H2" s="121"/>
      <c r="I2" s="121"/>
      <c r="J2" s="121"/>
    </row>
    <row r="3" spans="2:14" x14ac:dyDescent="0.2">
      <c r="B3" s="64"/>
      <c r="C3" s="114"/>
      <c r="D3" s="114"/>
      <c r="E3" s="114"/>
      <c r="F3" s="114"/>
      <c r="G3" s="114"/>
      <c r="H3" s="114"/>
      <c r="I3" s="114"/>
      <c r="J3" s="114"/>
    </row>
    <row r="4" spans="2:14" x14ac:dyDescent="0.2">
      <c r="B4" s="121" t="s">
        <v>1</v>
      </c>
      <c r="C4" s="121"/>
      <c r="D4" s="121"/>
      <c r="E4" s="121"/>
      <c r="F4" s="121"/>
      <c r="G4" s="121"/>
      <c r="H4" s="121"/>
      <c r="I4" s="121"/>
      <c r="J4" s="121"/>
    </row>
    <row r="5" spans="2:14" x14ac:dyDescent="0.2">
      <c r="B5" s="129" t="s">
        <v>2</v>
      </c>
      <c r="C5" s="129"/>
      <c r="D5" s="129"/>
      <c r="E5" s="129"/>
      <c r="F5" s="129"/>
      <c r="G5" s="129"/>
      <c r="H5" s="129"/>
      <c r="I5" s="129"/>
      <c r="J5" s="129"/>
    </row>
    <row r="6" spans="2:14" x14ac:dyDescent="0.2">
      <c r="B6" s="60"/>
      <c r="C6" s="122" t="s">
        <v>3</v>
      </c>
      <c r="D6" s="122"/>
      <c r="E6" s="122"/>
      <c r="F6" s="123"/>
      <c r="G6" s="124" t="s">
        <v>4</v>
      </c>
      <c r="H6" s="122"/>
      <c r="I6" s="122"/>
      <c r="J6" s="122"/>
    </row>
    <row r="7" spans="2:14" x14ac:dyDescent="0.2">
      <c r="B7" s="61"/>
      <c r="C7" s="2">
        <v>2019</v>
      </c>
      <c r="D7" s="2">
        <v>2020</v>
      </c>
      <c r="E7" s="2">
        <v>2021</v>
      </c>
      <c r="F7" s="3">
        <v>2022</v>
      </c>
      <c r="G7" s="2">
        <v>2023</v>
      </c>
      <c r="H7" s="2">
        <v>2024</v>
      </c>
      <c r="I7" s="2">
        <v>2025</v>
      </c>
      <c r="J7" s="2">
        <v>2026</v>
      </c>
    </row>
    <row r="8" spans="2:14" ht="15" customHeight="1" x14ac:dyDescent="0.2">
      <c r="B8" s="59" t="s">
        <v>5</v>
      </c>
      <c r="C8" s="102">
        <v>2987.8</v>
      </c>
      <c r="D8" s="102">
        <v>2823.3</v>
      </c>
      <c r="E8" s="102">
        <v>2882.5</v>
      </c>
      <c r="F8" s="103">
        <v>2937.7</v>
      </c>
      <c r="G8" s="102">
        <v>2967.8</v>
      </c>
      <c r="H8" s="102">
        <v>2940.2</v>
      </c>
      <c r="I8" s="102">
        <v>2942.6</v>
      </c>
      <c r="J8" s="102">
        <v>2944.3</v>
      </c>
      <c r="K8" s="67"/>
      <c r="M8" s="67"/>
    </row>
    <row r="9" spans="2:14" x14ac:dyDescent="0.2">
      <c r="B9" s="104" t="s">
        <v>6</v>
      </c>
      <c r="C9" s="105">
        <v>0.3</v>
      </c>
      <c r="D9" s="105">
        <v>-5.5</v>
      </c>
      <c r="E9" s="102">
        <v>2.1</v>
      </c>
      <c r="F9" s="103">
        <v>1.9</v>
      </c>
      <c r="G9" s="102">
        <v>1</v>
      </c>
      <c r="H9" s="102">
        <v>-0.9</v>
      </c>
      <c r="I9" s="102">
        <v>0.1</v>
      </c>
      <c r="J9" s="102">
        <v>0.1</v>
      </c>
      <c r="K9" s="75"/>
      <c r="M9" s="75"/>
      <c r="N9" s="75"/>
    </row>
    <row r="10" spans="2:14" ht="15" customHeight="1" x14ac:dyDescent="0.2">
      <c r="B10" s="106" t="s">
        <v>7</v>
      </c>
      <c r="C10" s="102">
        <v>2578.1</v>
      </c>
      <c r="D10" s="102">
        <v>2435.6999999999998</v>
      </c>
      <c r="E10" s="102">
        <v>2492.1</v>
      </c>
      <c r="F10" s="103">
        <v>2543.9</v>
      </c>
      <c r="G10" s="102">
        <v>2568.1</v>
      </c>
      <c r="H10" s="102">
        <v>2536.8000000000002</v>
      </c>
      <c r="I10" s="102">
        <v>2536.8000000000002</v>
      </c>
      <c r="J10" s="102">
        <v>2537.1</v>
      </c>
      <c r="K10" s="67"/>
      <c r="M10" s="67"/>
    </row>
    <row r="11" spans="2:14" x14ac:dyDescent="0.2">
      <c r="B11" s="106" t="s">
        <v>6</v>
      </c>
      <c r="C11" s="102">
        <v>0.4</v>
      </c>
      <c r="D11" s="102">
        <v>-5.5</v>
      </c>
      <c r="E11" s="102">
        <v>2.2999999999999998</v>
      </c>
      <c r="F11" s="103">
        <v>2.1</v>
      </c>
      <c r="G11" s="102">
        <v>1</v>
      </c>
      <c r="H11" s="102">
        <v>-1.2</v>
      </c>
      <c r="I11" s="102">
        <v>0</v>
      </c>
      <c r="J11" s="102">
        <v>0</v>
      </c>
      <c r="K11" s="75"/>
      <c r="M11" s="75"/>
      <c r="N11" s="75"/>
    </row>
    <row r="12" spans="2:14" ht="15" customHeight="1" x14ac:dyDescent="0.2">
      <c r="B12" s="106" t="s">
        <v>8</v>
      </c>
      <c r="C12" s="102">
        <v>4.1900000000000004</v>
      </c>
      <c r="D12" s="102">
        <v>3.53</v>
      </c>
      <c r="E12" s="102">
        <v>3.49</v>
      </c>
      <c r="F12" s="103">
        <v>3.79</v>
      </c>
      <c r="G12" s="102">
        <v>4.07</v>
      </c>
      <c r="H12" s="102">
        <v>4.2699999999999996</v>
      </c>
      <c r="I12" s="102">
        <v>4.42</v>
      </c>
      <c r="J12" s="102">
        <v>4.59</v>
      </c>
    </row>
    <row r="13" spans="2:14" x14ac:dyDescent="0.2">
      <c r="B13" s="106" t="s">
        <v>6</v>
      </c>
      <c r="C13" s="102">
        <v>-11.3</v>
      </c>
      <c r="D13" s="102">
        <v>-15.7</v>
      </c>
      <c r="E13" s="102">
        <v>-1.2</v>
      </c>
      <c r="F13" s="103">
        <v>8.6</v>
      </c>
      <c r="G13" s="102">
        <v>7.4</v>
      </c>
      <c r="H13" s="102">
        <v>4.8</v>
      </c>
      <c r="I13" s="102">
        <v>3.6</v>
      </c>
      <c r="J13" s="102">
        <v>3.8</v>
      </c>
      <c r="K13" s="75"/>
      <c r="M13" s="75"/>
      <c r="N13" s="75"/>
    </row>
    <row r="14" spans="2:14" ht="15" customHeight="1" x14ac:dyDescent="0.2">
      <c r="B14" s="106" t="s">
        <v>9</v>
      </c>
      <c r="C14" s="102">
        <v>124.5</v>
      </c>
      <c r="D14" s="102">
        <v>124.2</v>
      </c>
      <c r="E14" s="102">
        <v>126.6</v>
      </c>
      <c r="F14" s="103">
        <v>132.30000000000001</v>
      </c>
      <c r="G14" s="102">
        <v>132.30000000000001</v>
      </c>
      <c r="H14" s="102">
        <v>128.30000000000001</v>
      </c>
      <c r="I14" s="102">
        <v>128.4</v>
      </c>
      <c r="J14" s="102">
        <v>129</v>
      </c>
      <c r="K14" s="67"/>
      <c r="L14" s="89"/>
      <c r="M14" s="67"/>
      <c r="N14" s="89"/>
    </row>
    <row r="15" spans="2:14" x14ac:dyDescent="0.2">
      <c r="B15" s="106" t="s">
        <v>6</v>
      </c>
      <c r="C15" s="102">
        <v>1.7</v>
      </c>
      <c r="D15" s="102">
        <v>-0.3</v>
      </c>
      <c r="E15" s="102">
        <v>2</v>
      </c>
      <c r="F15" s="103">
        <v>4.4000000000000004</v>
      </c>
      <c r="G15" s="102">
        <v>0</v>
      </c>
      <c r="H15" s="102">
        <v>-3</v>
      </c>
      <c r="I15" s="102">
        <v>0</v>
      </c>
      <c r="J15" s="102">
        <v>0.5</v>
      </c>
      <c r="K15" s="75"/>
      <c r="M15" s="75"/>
      <c r="N15" s="75"/>
    </row>
    <row r="16" spans="2:14" ht="15" customHeight="1" x14ac:dyDescent="0.2">
      <c r="B16" s="59" t="s">
        <v>10</v>
      </c>
      <c r="C16" s="102">
        <v>483.5</v>
      </c>
      <c r="D16" s="102">
        <v>458.9</v>
      </c>
      <c r="E16" s="102">
        <v>466.3</v>
      </c>
      <c r="F16" s="103">
        <v>475.2</v>
      </c>
      <c r="G16" s="102">
        <v>475.4</v>
      </c>
      <c r="H16" s="102">
        <v>454.3</v>
      </c>
      <c r="I16" s="102">
        <v>447.8</v>
      </c>
      <c r="J16" s="102">
        <v>445.6</v>
      </c>
      <c r="K16" s="67"/>
      <c r="L16" s="89"/>
      <c r="M16" s="67"/>
      <c r="N16" s="89"/>
    </row>
    <row r="17" spans="2:14" x14ac:dyDescent="0.2">
      <c r="B17" s="59" t="s">
        <v>6</v>
      </c>
      <c r="C17" s="102">
        <v>0.8</v>
      </c>
      <c r="D17" s="102">
        <v>-5.0999999999999996</v>
      </c>
      <c r="E17" s="102">
        <v>1.6</v>
      </c>
      <c r="F17" s="103">
        <v>1.9</v>
      </c>
      <c r="G17" s="102">
        <v>0.1</v>
      </c>
      <c r="H17" s="102">
        <v>-4.4000000000000004</v>
      </c>
      <c r="I17" s="102">
        <v>-1.4</v>
      </c>
      <c r="J17" s="102">
        <v>-0.5</v>
      </c>
      <c r="K17" s="75"/>
      <c r="M17" s="75"/>
    </row>
    <row r="18" spans="2:14" ht="15" customHeight="1" x14ac:dyDescent="0.2">
      <c r="B18" s="59" t="s">
        <v>11</v>
      </c>
      <c r="C18" s="102">
        <v>535.5</v>
      </c>
      <c r="D18" s="102">
        <v>520.20000000000005</v>
      </c>
      <c r="E18" s="102">
        <v>533.20000000000005</v>
      </c>
      <c r="F18" s="103">
        <v>541.4</v>
      </c>
      <c r="G18" s="102">
        <v>542.9</v>
      </c>
      <c r="H18" s="102">
        <v>534.1</v>
      </c>
      <c r="I18" s="102">
        <v>528.29999999999995</v>
      </c>
      <c r="J18" s="102">
        <v>522.9</v>
      </c>
      <c r="K18" s="67"/>
      <c r="L18" s="89"/>
      <c r="M18" s="67"/>
      <c r="N18" s="89"/>
    </row>
    <row r="19" spans="2:14" x14ac:dyDescent="0.2">
      <c r="B19" s="59" t="s">
        <v>6</v>
      </c>
      <c r="C19" s="102">
        <v>-0.9</v>
      </c>
      <c r="D19" s="102">
        <v>-2.9</v>
      </c>
      <c r="E19" s="102">
        <v>2.5</v>
      </c>
      <c r="F19" s="103">
        <v>1.5</v>
      </c>
      <c r="G19" s="102">
        <v>0.3</v>
      </c>
      <c r="H19" s="102">
        <v>-1.6</v>
      </c>
      <c r="I19" s="102">
        <v>-1.1000000000000001</v>
      </c>
      <c r="J19" s="102">
        <v>-1</v>
      </c>
      <c r="K19" s="75"/>
      <c r="M19" s="75"/>
    </row>
    <row r="20" spans="2:14" ht="15" customHeight="1" x14ac:dyDescent="0.2">
      <c r="B20" s="59" t="s">
        <v>12</v>
      </c>
      <c r="C20" s="102">
        <v>47.1</v>
      </c>
      <c r="D20" s="102">
        <v>44.9</v>
      </c>
      <c r="E20" s="102">
        <v>44.9</v>
      </c>
      <c r="F20" s="103">
        <v>47</v>
      </c>
      <c r="G20" s="102">
        <v>46.7</v>
      </c>
      <c r="H20" s="102">
        <v>46.5</v>
      </c>
      <c r="I20" s="102">
        <v>47</v>
      </c>
      <c r="J20" s="102">
        <v>46.7</v>
      </c>
      <c r="K20" s="67"/>
      <c r="L20" s="89"/>
      <c r="M20" s="67"/>
      <c r="N20" s="89"/>
    </row>
    <row r="21" spans="2:14" x14ac:dyDescent="0.2">
      <c r="B21" s="59" t="s">
        <v>6</v>
      </c>
      <c r="C21" s="102">
        <v>-0.3</v>
      </c>
      <c r="D21" s="102">
        <v>-4.5999999999999996</v>
      </c>
      <c r="E21" s="102">
        <v>0</v>
      </c>
      <c r="F21" s="103">
        <v>4.7</v>
      </c>
      <c r="G21" s="102">
        <v>-0.7</v>
      </c>
      <c r="H21" s="102">
        <v>-0.4</v>
      </c>
      <c r="I21" s="102">
        <v>1</v>
      </c>
      <c r="J21" s="102">
        <v>-0.5</v>
      </c>
      <c r="K21" s="75"/>
      <c r="M21" s="75"/>
    </row>
    <row r="22" spans="2:14" ht="15" customHeight="1" x14ac:dyDescent="0.2">
      <c r="B22" s="59" t="s">
        <v>13</v>
      </c>
      <c r="C22" s="102">
        <v>154.5</v>
      </c>
      <c r="D22" s="102">
        <v>153.1</v>
      </c>
      <c r="E22" s="102">
        <v>154.30000000000001</v>
      </c>
      <c r="F22" s="103">
        <v>153.69999999999999</v>
      </c>
      <c r="G22" s="102">
        <v>154.6</v>
      </c>
      <c r="H22" s="102">
        <v>154.30000000000001</v>
      </c>
      <c r="I22" s="102">
        <v>155.19999999999999</v>
      </c>
      <c r="J22" s="102">
        <v>155.69999999999999</v>
      </c>
      <c r="K22" s="67"/>
      <c r="L22" s="89"/>
      <c r="M22" s="67"/>
      <c r="N22" s="89"/>
    </row>
    <row r="23" spans="2:14" x14ac:dyDescent="0.2">
      <c r="B23" s="59" t="s">
        <v>6</v>
      </c>
      <c r="C23" s="102">
        <v>1</v>
      </c>
      <c r="D23" s="102">
        <v>-0.9</v>
      </c>
      <c r="E23" s="102">
        <v>0.8</v>
      </c>
      <c r="F23" s="103">
        <v>-0.4</v>
      </c>
      <c r="G23" s="102">
        <v>0.6</v>
      </c>
      <c r="H23" s="102">
        <v>-0.2</v>
      </c>
      <c r="I23" s="102">
        <v>0.6</v>
      </c>
      <c r="J23" s="102">
        <v>0.3</v>
      </c>
      <c r="K23" s="75"/>
      <c r="M23" s="75"/>
    </row>
    <row r="24" spans="2:14" ht="15" customHeight="1" x14ac:dyDescent="0.2">
      <c r="B24" s="59" t="s">
        <v>14</v>
      </c>
      <c r="C24" s="102">
        <v>326.60000000000002</v>
      </c>
      <c r="D24" s="102">
        <v>309.8</v>
      </c>
      <c r="E24" s="102">
        <v>316.39999999999998</v>
      </c>
      <c r="F24" s="103">
        <v>325.60000000000002</v>
      </c>
      <c r="G24" s="102">
        <v>327.9</v>
      </c>
      <c r="H24" s="102">
        <v>326.89999999999998</v>
      </c>
      <c r="I24" s="102">
        <v>334.3</v>
      </c>
      <c r="J24" s="102">
        <v>335.6</v>
      </c>
      <c r="K24" s="67"/>
      <c r="L24" s="89"/>
      <c r="M24" s="67"/>
      <c r="N24" s="89"/>
    </row>
    <row r="25" spans="2:14" x14ac:dyDescent="0.2">
      <c r="B25" s="59" t="s">
        <v>6</v>
      </c>
      <c r="C25" s="102">
        <v>-0.5</v>
      </c>
      <c r="D25" s="102">
        <v>-5.2</v>
      </c>
      <c r="E25" s="102">
        <v>2.1</v>
      </c>
      <c r="F25" s="103">
        <v>2.9</v>
      </c>
      <c r="G25" s="102">
        <v>0.7</v>
      </c>
      <c r="H25" s="102">
        <v>-0.3</v>
      </c>
      <c r="I25" s="102">
        <v>2.2999999999999998</v>
      </c>
      <c r="J25" s="102">
        <v>0.4</v>
      </c>
      <c r="K25" s="75"/>
      <c r="M25" s="75"/>
    </row>
    <row r="26" spans="2:14" ht="15" customHeight="1" x14ac:dyDescent="0.2">
      <c r="B26" s="59" t="s">
        <v>15</v>
      </c>
      <c r="C26" s="102">
        <v>464.1</v>
      </c>
      <c r="D26" s="102">
        <v>450.6</v>
      </c>
      <c r="E26" s="102">
        <v>452.8</v>
      </c>
      <c r="F26" s="103">
        <v>449.4</v>
      </c>
      <c r="G26" s="102">
        <v>458.2</v>
      </c>
      <c r="H26" s="102">
        <v>462.7</v>
      </c>
      <c r="I26" s="102">
        <v>462.7</v>
      </c>
      <c r="J26" s="102">
        <v>462.8</v>
      </c>
      <c r="K26" s="67"/>
      <c r="L26" s="89"/>
      <c r="M26" s="67"/>
      <c r="N26" s="89"/>
    </row>
    <row r="27" spans="2:14" x14ac:dyDescent="0.2">
      <c r="B27" s="59" t="s">
        <v>6</v>
      </c>
      <c r="C27" s="102">
        <v>1.5</v>
      </c>
      <c r="D27" s="102">
        <v>-2.9</v>
      </c>
      <c r="E27" s="102">
        <v>0.5</v>
      </c>
      <c r="F27" s="103">
        <v>-0.8</v>
      </c>
      <c r="G27" s="102">
        <v>1.9</v>
      </c>
      <c r="H27" s="102">
        <v>1</v>
      </c>
      <c r="I27" s="102">
        <v>0</v>
      </c>
      <c r="J27" s="102">
        <v>0</v>
      </c>
      <c r="K27" s="75"/>
      <c r="M27" s="75"/>
    </row>
    <row r="28" spans="2:14" ht="15" customHeight="1" x14ac:dyDescent="0.2">
      <c r="B28" s="59" t="s">
        <v>16</v>
      </c>
      <c r="C28" s="102">
        <v>285.5</v>
      </c>
      <c r="D28" s="102">
        <v>227.8</v>
      </c>
      <c r="E28" s="102">
        <v>251.1</v>
      </c>
      <c r="F28" s="103">
        <v>272.39999999999998</v>
      </c>
      <c r="G28" s="102">
        <v>281.39999999999998</v>
      </c>
      <c r="H28" s="102">
        <v>279.10000000000002</v>
      </c>
      <c r="I28" s="102">
        <v>280.89999999999998</v>
      </c>
      <c r="J28" s="102">
        <v>284.8</v>
      </c>
      <c r="K28" s="67"/>
      <c r="L28" s="89"/>
      <c r="M28" s="67"/>
      <c r="N28" s="89"/>
    </row>
    <row r="29" spans="2:14" x14ac:dyDescent="0.2">
      <c r="B29" s="59" t="s">
        <v>6</v>
      </c>
      <c r="C29" s="102">
        <v>1.1000000000000001</v>
      </c>
      <c r="D29" s="102">
        <v>-20.2</v>
      </c>
      <c r="E29" s="102">
        <v>10.199999999999999</v>
      </c>
      <c r="F29" s="103">
        <v>8.5</v>
      </c>
      <c r="G29" s="102">
        <v>3.3</v>
      </c>
      <c r="H29" s="102">
        <v>-0.8</v>
      </c>
      <c r="I29" s="102">
        <v>0.6</v>
      </c>
      <c r="J29" s="102">
        <v>1.4</v>
      </c>
      <c r="K29" s="75"/>
      <c r="M29" s="75"/>
    </row>
    <row r="30" spans="2:14" ht="15" customHeight="1" x14ac:dyDescent="0.2">
      <c r="B30" s="59" t="s">
        <v>17</v>
      </c>
      <c r="C30" s="102">
        <v>152.69999999999999</v>
      </c>
      <c r="D30" s="102">
        <v>142.80000000000001</v>
      </c>
      <c r="E30" s="102">
        <v>142.9</v>
      </c>
      <c r="F30" s="103">
        <v>143</v>
      </c>
      <c r="G30" s="102">
        <v>144.69999999999999</v>
      </c>
      <c r="H30" s="102">
        <v>146.19999999999999</v>
      </c>
      <c r="I30" s="102">
        <v>147.80000000000001</v>
      </c>
      <c r="J30" s="102">
        <v>149.4</v>
      </c>
      <c r="K30" s="67"/>
      <c r="L30" s="89"/>
      <c r="M30" s="67"/>
      <c r="N30" s="89"/>
    </row>
    <row r="31" spans="2:14" x14ac:dyDescent="0.2">
      <c r="B31" s="59" t="s">
        <v>6</v>
      </c>
      <c r="C31" s="102">
        <v>0.3</v>
      </c>
      <c r="D31" s="102">
        <v>-6.4</v>
      </c>
      <c r="E31" s="102">
        <v>0</v>
      </c>
      <c r="F31" s="103">
        <v>0.1</v>
      </c>
      <c r="G31" s="102">
        <v>1.2</v>
      </c>
      <c r="H31" s="102">
        <v>1</v>
      </c>
      <c r="I31" s="102">
        <v>1.1000000000000001</v>
      </c>
      <c r="J31" s="102">
        <v>1.1000000000000001</v>
      </c>
      <c r="K31" s="75"/>
      <c r="M31" s="75"/>
    </row>
    <row r="32" spans="2:14" ht="15" customHeight="1" x14ac:dyDescent="0.2">
      <c r="B32" s="59" t="s">
        <v>18</v>
      </c>
      <c r="C32" s="102">
        <v>409.7</v>
      </c>
      <c r="D32" s="102">
        <v>387.6</v>
      </c>
      <c r="E32" s="102">
        <v>390.4</v>
      </c>
      <c r="F32" s="103">
        <v>393.9</v>
      </c>
      <c r="G32" s="102">
        <v>399.7</v>
      </c>
      <c r="H32" s="102">
        <v>403.4</v>
      </c>
      <c r="I32" s="102">
        <v>405.9</v>
      </c>
      <c r="J32" s="102">
        <v>407.3</v>
      </c>
      <c r="K32" s="67"/>
      <c r="L32" s="89"/>
      <c r="M32" s="67"/>
      <c r="N32" s="89"/>
    </row>
    <row r="33" spans="2:14" x14ac:dyDescent="0.2">
      <c r="B33" s="59" t="s">
        <v>6</v>
      </c>
      <c r="C33" s="102">
        <v>-0.8</v>
      </c>
      <c r="D33" s="102">
        <v>-5.4</v>
      </c>
      <c r="E33" s="102">
        <v>0.7</v>
      </c>
      <c r="F33" s="103">
        <v>0.9</v>
      </c>
      <c r="G33" s="102">
        <v>1.5</v>
      </c>
      <c r="H33" s="102">
        <v>0.9</v>
      </c>
      <c r="I33" s="102">
        <v>0.6</v>
      </c>
      <c r="J33" s="102">
        <v>0.4</v>
      </c>
      <c r="K33" s="67"/>
      <c r="L33" s="75"/>
      <c r="M33" s="75"/>
      <c r="N33" s="75"/>
    </row>
    <row r="34" spans="2:14" ht="15" customHeight="1" x14ac:dyDescent="0.2">
      <c r="B34" s="59" t="s">
        <v>19</v>
      </c>
      <c r="C34" s="102">
        <v>29.3</v>
      </c>
      <c r="D34" s="102">
        <v>30.8</v>
      </c>
      <c r="E34" s="102">
        <v>29.9</v>
      </c>
      <c r="F34" s="103">
        <v>29.4</v>
      </c>
      <c r="G34" s="102">
        <v>29.4</v>
      </c>
      <c r="H34" s="102">
        <v>29.4</v>
      </c>
      <c r="I34" s="102">
        <v>29.4</v>
      </c>
      <c r="J34" s="102">
        <v>29.4</v>
      </c>
    </row>
    <row r="35" spans="2:14" x14ac:dyDescent="0.2">
      <c r="B35" s="59" t="s">
        <v>6</v>
      </c>
      <c r="C35" s="102">
        <v>0.7</v>
      </c>
      <c r="D35" s="102">
        <v>5.0999999999999996</v>
      </c>
      <c r="E35" s="102">
        <v>-2.9</v>
      </c>
      <c r="F35" s="103">
        <v>-1.6</v>
      </c>
      <c r="G35" s="102">
        <v>-0.2</v>
      </c>
      <c r="H35" s="102">
        <v>0.1</v>
      </c>
      <c r="I35" s="102">
        <v>0.1</v>
      </c>
      <c r="J35" s="102">
        <v>0</v>
      </c>
      <c r="K35" s="75"/>
      <c r="L35" s="75"/>
      <c r="M35" s="75"/>
      <c r="N35" s="75"/>
    </row>
    <row r="36" spans="2:14" ht="15" customHeight="1" x14ac:dyDescent="0.2">
      <c r="B36" s="59" t="s">
        <v>20</v>
      </c>
      <c r="C36" s="102">
        <v>380.4</v>
      </c>
      <c r="D36" s="102">
        <v>356.8</v>
      </c>
      <c r="E36" s="102">
        <v>360.5</v>
      </c>
      <c r="F36" s="103">
        <v>364.4</v>
      </c>
      <c r="G36" s="102">
        <v>370.3</v>
      </c>
      <c r="H36" s="102">
        <v>374</v>
      </c>
      <c r="I36" s="102">
        <v>376.4</v>
      </c>
      <c r="J36" s="102">
        <v>377.9</v>
      </c>
    </row>
    <row r="37" spans="2:14" x14ac:dyDescent="0.2">
      <c r="B37" s="61" t="s">
        <v>6</v>
      </c>
      <c r="C37" s="107">
        <v>-1</v>
      </c>
      <c r="D37" s="107">
        <v>-6.2</v>
      </c>
      <c r="E37" s="107">
        <v>1</v>
      </c>
      <c r="F37" s="108">
        <v>1.1000000000000001</v>
      </c>
      <c r="G37" s="107">
        <v>1.6</v>
      </c>
      <c r="H37" s="107">
        <v>1</v>
      </c>
      <c r="I37" s="107">
        <v>0.6</v>
      </c>
      <c r="J37" s="107">
        <v>0.4</v>
      </c>
      <c r="K37" s="75"/>
      <c r="L37" s="75"/>
      <c r="M37" s="75"/>
      <c r="N37" s="75"/>
    </row>
    <row r="38" spans="2:14" x14ac:dyDescent="0.2">
      <c r="B38" s="59"/>
      <c r="C38" s="59"/>
      <c r="D38" s="59"/>
      <c r="E38" s="59"/>
      <c r="F38" s="59"/>
      <c r="G38" s="59"/>
      <c r="H38" s="59"/>
      <c r="I38" s="59"/>
      <c r="J38" s="59"/>
    </row>
    <row r="39" spans="2:14" x14ac:dyDescent="0.2">
      <c r="B39" s="125" t="s">
        <v>21</v>
      </c>
      <c r="C39" s="125"/>
      <c r="D39" s="125"/>
      <c r="E39" s="125"/>
      <c r="F39" s="125"/>
      <c r="G39" s="125"/>
      <c r="H39" s="125"/>
      <c r="I39" s="125"/>
      <c r="J39" s="125"/>
    </row>
    <row r="40" spans="2:14" x14ac:dyDescent="0.2">
      <c r="B40" s="60"/>
      <c r="C40" s="126" t="s">
        <v>3</v>
      </c>
      <c r="D40" s="126"/>
      <c r="E40" s="126"/>
      <c r="F40" s="127"/>
      <c r="G40" s="128" t="s">
        <v>4</v>
      </c>
      <c r="H40" s="126"/>
      <c r="I40" s="126"/>
      <c r="J40" s="126"/>
    </row>
    <row r="41" spans="2:14" x14ac:dyDescent="0.2">
      <c r="B41" s="61"/>
      <c r="C41" s="61">
        <v>2019</v>
      </c>
      <c r="D41" s="61">
        <v>2020</v>
      </c>
      <c r="E41" s="61">
        <v>2021</v>
      </c>
      <c r="F41" s="109">
        <v>2022</v>
      </c>
      <c r="G41" s="61">
        <v>2023</v>
      </c>
      <c r="H41" s="61">
        <v>2024</v>
      </c>
      <c r="I41" s="61">
        <v>2025</v>
      </c>
      <c r="J41" s="61">
        <v>2026</v>
      </c>
    </row>
    <row r="42" spans="2:14" x14ac:dyDescent="0.2">
      <c r="B42" s="58" t="s">
        <v>22</v>
      </c>
      <c r="C42" s="110">
        <v>3120.7</v>
      </c>
      <c r="D42" s="110">
        <v>3105.1</v>
      </c>
      <c r="E42" s="110">
        <v>3134.7</v>
      </c>
      <c r="F42" s="111">
        <v>3124.8</v>
      </c>
      <c r="G42" s="110">
        <v>3125.8</v>
      </c>
      <c r="H42" s="110">
        <v>3130.6</v>
      </c>
      <c r="I42" s="112">
        <v>3143</v>
      </c>
      <c r="J42" s="112">
        <v>3153.2</v>
      </c>
    </row>
    <row r="43" spans="2:14" x14ac:dyDescent="0.2">
      <c r="B43" s="113" t="s">
        <v>6</v>
      </c>
      <c r="C43" s="102">
        <v>-0.27</v>
      </c>
      <c r="D43" s="102">
        <v>-0.5</v>
      </c>
      <c r="E43" s="102">
        <v>0.95</v>
      </c>
      <c r="F43" s="103">
        <v>-0.32</v>
      </c>
      <c r="G43" s="102">
        <v>0.03</v>
      </c>
      <c r="H43" s="102">
        <v>0.15</v>
      </c>
      <c r="I43" s="112">
        <v>0.4</v>
      </c>
      <c r="J43" s="112">
        <v>0.32</v>
      </c>
    </row>
    <row r="44" spans="2:14" x14ac:dyDescent="0.2">
      <c r="B44" s="58" t="s">
        <v>23</v>
      </c>
      <c r="C44" s="102">
        <v>3021.4</v>
      </c>
      <c r="D44" s="102">
        <v>2908.2</v>
      </c>
      <c r="E44" s="102">
        <v>3015</v>
      </c>
      <c r="F44" s="103">
        <v>3029.8</v>
      </c>
      <c r="G44" s="102">
        <v>3011.9</v>
      </c>
      <c r="H44" s="102">
        <v>2995.8</v>
      </c>
      <c r="I44" s="112">
        <v>3009.4</v>
      </c>
      <c r="J44" s="112">
        <v>3021.5</v>
      </c>
    </row>
    <row r="45" spans="2:14" x14ac:dyDescent="0.2">
      <c r="B45" s="86" t="s">
        <v>6</v>
      </c>
      <c r="C45" s="19">
        <v>-0.47</v>
      </c>
      <c r="D45" s="19">
        <v>-3.75</v>
      </c>
      <c r="E45" s="19">
        <v>3.67</v>
      </c>
      <c r="F45" s="51">
        <v>0.49</v>
      </c>
      <c r="G45" s="19">
        <v>-0.59</v>
      </c>
      <c r="H45" s="19">
        <v>-0.53</v>
      </c>
      <c r="I45" s="18">
        <v>0.45</v>
      </c>
      <c r="J45" s="18">
        <v>0.4</v>
      </c>
    </row>
    <row r="46" spans="2:14" x14ac:dyDescent="0.2">
      <c r="B46" s="43" t="s">
        <v>24</v>
      </c>
      <c r="C46" s="20">
        <v>3.18</v>
      </c>
      <c r="D46" s="20">
        <v>6.34</v>
      </c>
      <c r="E46" s="20">
        <v>3.82</v>
      </c>
      <c r="F46" s="52">
        <v>3.04</v>
      </c>
      <c r="G46" s="20">
        <v>3.65</v>
      </c>
      <c r="H46" s="20">
        <v>4.3</v>
      </c>
      <c r="I46" s="20">
        <v>4.25</v>
      </c>
      <c r="J46" s="20">
        <v>4.18</v>
      </c>
    </row>
    <row r="48" spans="2:14" x14ac:dyDescent="0.2">
      <c r="B48" s="65" t="s">
        <v>25</v>
      </c>
    </row>
    <row r="55" spans="2:3" x14ac:dyDescent="0.2">
      <c r="B55" s="66"/>
      <c r="C55" s="62"/>
    </row>
  </sheetData>
  <mergeCells count="8">
    <mergeCell ref="B2:J2"/>
    <mergeCell ref="C6:F6"/>
    <mergeCell ref="G6:J6"/>
    <mergeCell ref="B39:J39"/>
    <mergeCell ref="C40:F40"/>
    <mergeCell ref="G40:J40"/>
    <mergeCell ref="B4:J4"/>
    <mergeCell ref="B5:J5"/>
  </mergeCells>
  <printOptions horizontalCentered="1"/>
  <pageMargins left="0.25" right="0.25" top="0.75" bottom="0.75" header="0.3" footer="0.3"/>
  <pageSetup scale="93" orientation="portrait" r:id="rId1"/>
  <headerFooter>
    <oddHeader>&amp;L&amp;"Times New Roman,Regular"ECONOMIC OUTLOOK - WISCONSIN&amp;R&amp;"Times New Roman,Regular"February 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  <pageSetUpPr fitToPage="1"/>
  </sheetPr>
  <dimension ref="B2:K48"/>
  <sheetViews>
    <sheetView showGridLines="0" topLeftCell="A4" zoomScale="90" zoomScaleNormal="90" zoomScaleSheetLayoutView="80" zoomScalePageLayoutView="50" workbookViewId="0">
      <selection activeCell="C41" sqref="C41:J46"/>
    </sheetView>
  </sheetViews>
  <sheetFormatPr defaultColWidth="9.140625" defaultRowHeight="12.75" x14ac:dyDescent="0.2"/>
  <cols>
    <col min="1" max="1" width="9.140625" style="10"/>
    <col min="2" max="2" width="28.7109375" style="10" customWidth="1"/>
    <col min="3" max="10" width="9.140625" style="10" customWidth="1"/>
    <col min="11" max="16384" width="9.140625" style="10"/>
  </cols>
  <sheetData>
    <row r="2" spans="2:11" x14ac:dyDescent="0.2">
      <c r="B2" s="130" t="s">
        <v>26</v>
      </c>
      <c r="C2" s="130"/>
      <c r="D2" s="130"/>
      <c r="E2" s="130"/>
      <c r="F2" s="130"/>
      <c r="G2" s="130"/>
      <c r="H2" s="130"/>
      <c r="I2" s="130"/>
      <c r="J2" s="130"/>
    </row>
    <row r="3" spans="2:11" x14ac:dyDescent="0.2">
      <c r="B3" s="115"/>
      <c r="C3" s="115"/>
      <c r="D3" s="115"/>
      <c r="E3" s="115"/>
      <c r="F3" s="115"/>
      <c r="G3" s="115"/>
      <c r="H3" s="115"/>
      <c r="I3" s="115"/>
      <c r="J3" s="115"/>
    </row>
    <row r="4" spans="2:11" x14ac:dyDescent="0.2">
      <c r="B4" s="130" t="s">
        <v>27</v>
      </c>
      <c r="C4" s="130"/>
      <c r="D4" s="130"/>
      <c r="E4" s="130"/>
      <c r="F4" s="130"/>
      <c r="G4" s="130"/>
      <c r="H4" s="130"/>
      <c r="I4" s="130"/>
      <c r="J4" s="130"/>
    </row>
    <row r="5" spans="2:11" x14ac:dyDescent="0.2">
      <c r="B5" s="136" t="s">
        <v>28</v>
      </c>
      <c r="C5" s="136"/>
      <c r="D5" s="136"/>
      <c r="E5" s="136"/>
      <c r="F5" s="136"/>
      <c r="G5" s="136"/>
      <c r="H5" s="136"/>
      <c r="I5" s="136"/>
      <c r="J5" s="136"/>
    </row>
    <row r="6" spans="2:11" x14ac:dyDescent="0.2">
      <c r="B6" s="14"/>
      <c r="C6" s="131" t="s">
        <v>3</v>
      </c>
      <c r="D6" s="131"/>
      <c r="E6" s="131"/>
      <c r="F6" s="132"/>
      <c r="G6" s="133" t="s">
        <v>4</v>
      </c>
      <c r="H6" s="131"/>
      <c r="I6" s="131"/>
      <c r="J6" s="131"/>
    </row>
    <row r="7" spans="2:11" x14ac:dyDescent="0.2">
      <c r="B7" s="2"/>
      <c r="C7" s="15" t="s">
        <v>29</v>
      </c>
      <c r="D7" s="15" t="s">
        <v>30</v>
      </c>
      <c r="E7" s="15" t="s">
        <v>31</v>
      </c>
      <c r="F7" s="44" t="s">
        <v>32</v>
      </c>
      <c r="G7" s="15" t="s">
        <v>33</v>
      </c>
      <c r="H7" s="15" t="s">
        <v>34</v>
      </c>
      <c r="I7" s="15" t="s">
        <v>35</v>
      </c>
      <c r="J7" s="15" t="s">
        <v>36</v>
      </c>
    </row>
    <row r="8" spans="2:11" ht="15" customHeight="1" x14ac:dyDescent="0.2">
      <c r="B8" s="18" t="s">
        <v>5</v>
      </c>
      <c r="C8" s="16">
        <v>2919.5</v>
      </c>
      <c r="D8" s="16">
        <v>2930.2</v>
      </c>
      <c r="E8" s="16">
        <v>2944.2</v>
      </c>
      <c r="F8" s="17">
        <v>2956.9</v>
      </c>
      <c r="G8" s="16">
        <v>2988.2</v>
      </c>
      <c r="H8" s="16">
        <v>2974</v>
      </c>
      <c r="I8" s="16">
        <v>2959</v>
      </c>
      <c r="J8" s="16">
        <v>2949.8</v>
      </c>
      <c r="K8" s="12"/>
    </row>
    <row r="9" spans="2:11" x14ac:dyDescent="0.2">
      <c r="B9" s="19" t="s">
        <v>6</v>
      </c>
      <c r="C9" s="12">
        <v>3.5</v>
      </c>
      <c r="D9" s="12">
        <v>1.5</v>
      </c>
      <c r="E9" s="12">
        <v>1.9</v>
      </c>
      <c r="F9" s="6">
        <v>1.7</v>
      </c>
      <c r="G9" s="12">
        <v>4.3</v>
      </c>
      <c r="H9" s="12">
        <v>-1.9</v>
      </c>
      <c r="I9" s="12">
        <v>-2</v>
      </c>
      <c r="J9" s="12">
        <v>-1.2</v>
      </c>
      <c r="K9" s="12"/>
    </row>
    <row r="10" spans="2:11" ht="15" customHeight="1" x14ac:dyDescent="0.2">
      <c r="B10" s="18" t="s">
        <v>7</v>
      </c>
      <c r="C10" s="16">
        <v>2528.5</v>
      </c>
      <c r="D10" s="16">
        <v>2538.9</v>
      </c>
      <c r="E10" s="16">
        <v>2547.6</v>
      </c>
      <c r="F10" s="17">
        <v>2560.4</v>
      </c>
      <c r="G10" s="16">
        <v>2590.4</v>
      </c>
      <c r="H10" s="16">
        <v>2575.1</v>
      </c>
      <c r="I10" s="16">
        <v>2558.6999999999998</v>
      </c>
      <c r="J10" s="16">
        <v>2548.1999999999998</v>
      </c>
      <c r="K10" s="12"/>
    </row>
    <row r="11" spans="2:11" x14ac:dyDescent="0.2">
      <c r="B11" s="18" t="s">
        <v>6</v>
      </c>
      <c r="C11" s="12">
        <v>3.8</v>
      </c>
      <c r="D11" s="12">
        <v>1.6</v>
      </c>
      <c r="E11" s="12">
        <v>1.4</v>
      </c>
      <c r="F11" s="6">
        <v>2</v>
      </c>
      <c r="G11" s="12">
        <v>4.8</v>
      </c>
      <c r="H11" s="12">
        <v>-2.2999999999999998</v>
      </c>
      <c r="I11" s="12">
        <v>-2.5</v>
      </c>
      <c r="J11" s="12">
        <v>-1.6</v>
      </c>
      <c r="K11" s="12"/>
    </row>
    <row r="12" spans="2:11" ht="15" customHeight="1" x14ac:dyDescent="0.2">
      <c r="B12" s="19" t="s">
        <v>8</v>
      </c>
      <c r="C12" s="12">
        <v>3.67</v>
      </c>
      <c r="D12" s="12">
        <v>3.7</v>
      </c>
      <c r="E12" s="12">
        <v>3.83</v>
      </c>
      <c r="F12" s="6">
        <v>3.97</v>
      </c>
      <c r="G12" s="12">
        <v>4.03</v>
      </c>
      <c r="H12" s="12">
        <v>4.04</v>
      </c>
      <c r="I12" s="12">
        <v>4.08</v>
      </c>
      <c r="J12" s="12">
        <v>4.1399999999999997</v>
      </c>
      <c r="K12" s="12"/>
    </row>
    <row r="13" spans="2:11" x14ac:dyDescent="0.2">
      <c r="B13" s="19" t="s">
        <v>6</v>
      </c>
      <c r="C13" s="12">
        <v>11.7</v>
      </c>
      <c r="D13" s="12">
        <v>3.7</v>
      </c>
      <c r="E13" s="12">
        <v>15.2</v>
      </c>
      <c r="F13" s="6">
        <v>14.7</v>
      </c>
      <c r="G13" s="12">
        <v>6.6</v>
      </c>
      <c r="H13" s="12">
        <v>1.4</v>
      </c>
      <c r="I13" s="12">
        <v>3.1</v>
      </c>
      <c r="J13" s="12">
        <v>6.5</v>
      </c>
      <c r="K13" s="12"/>
    </row>
    <row r="14" spans="2:11" ht="15" customHeight="1" x14ac:dyDescent="0.2">
      <c r="B14" s="19" t="s">
        <v>9</v>
      </c>
      <c r="C14" s="12">
        <v>130.1</v>
      </c>
      <c r="D14" s="12">
        <v>129.6</v>
      </c>
      <c r="E14" s="12">
        <v>133.19999999999999</v>
      </c>
      <c r="F14" s="6">
        <v>136.1</v>
      </c>
      <c r="G14" s="12">
        <v>136.5</v>
      </c>
      <c r="H14" s="12">
        <v>132.9</v>
      </c>
      <c r="I14" s="12">
        <v>130.5</v>
      </c>
      <c r="J14" s="12">
        <v>129.30000000000001</v>
      </c>
      <c r="K14" s="12"/>
    </row>
    <row r="15" spans="2:11" x14ac:dyDescent="0.2">
      <c r="B15" s="19" t="s">
        <v>6</v>
      </c>
      <c r="C15" s="12">
        <v>3.3</v>
      </c>
      <c r="D15" s="12">
        <v>-1.3</v>
      </c>
      <c r="E15" s="12">
        <v>11.6</v>
      </c>
      <c r="F15" s="6">
        <v>8.9</v>
      </c>
      <c r="G15" s="12">
        <v>1.1000000000000001</v>
      </c>
      <c r="H15" s="12">
        <v>-10.1</v>
      </c>
      <c r="I15" s="12">
        <v>-7</v>
      </c>
      <c r="J15" s="12">
        <v>-3.7</v>
      </c>
      <c r="K15" s="12"/>
    </row>
    <row r="16" spans="2:11" ht="15" customHeight="1" x14ac:dyDescent="0.2">
      <c r="B16" s="18" t="s">
        <v>10</v>
      </c>
      <c r="C16" s="12">
        <v>476.1</v>
      </c>
      <c r="D16" s="12">
        <v>475.1</v>
      </c>
      <c r="E16" s="12">
        <v>473.1</v>
      </c>
      <c r="F16" s="6">
        <v>476.3</v>
      </c>
      <c r="G16" s="12">
        <v>480.4</v>
      </c>
      <c r="H16" s="12">
        <v>478.5</v>
      </c>
      <c r="I16" s="12">
        <v>475.1</v>
      </c>
      <c r="J16" s="12">
        <v>467.5</v>
      </c>
      <c r="K16" s="12"/>
    </row>
    <row r="17" spans="2:11" x14ac:dyDescent="0.2">
      <c r="B17" s="18" t="s">
        <v>6</v>
      </c>
      <c r="C17" s="12">
        <v>3.9</v>
      </c>
      <c r="D17" s="12">
        <v>-0.9</v>
      </c>
      <c r="E17" s="12">
        <v>-1.6</v>
      </c>
      <c r="F17" s="6">
        <v>2.7</v>
      </c>
      <c r="G17" s="12">
        <v>3.5</v>
      </c>
      <c r="H17" s="12">
        <v>-1.6</v>
      </c>
      <c r="I17" s="12">
        <v>-2.7</v>
      </c>
      <c r="J17" s="12">
        <v>-6.2</v>
      </c>
      <c r="K17" s="12"/>
    </row>
    <row r="18" spans="2:11" ht="15" customHeight="1" x14ac:dyDescent="0.2">
      <c r="B18" s="18" t="s">
        <v>11</v>
      </c>
      <c r="C18" s="12">
        <v>537.1</v>
      </c>
      <c r="D18" s="12">
        <v>541.20000000000005</v>
      </c>
      <c r="E18" s="12">
        <v>542.29999999999995</v>
      </c>
      <c r="F18" s="6">
        <v>545</v>
      </c>
      <c r="G18" s="12">
        <v>547.1</v>
      </c>
      <c r="H18" s="12">
        <v>543.70000000000005</v>
      </c>
      <c r="I18" s="12">
        <v>539.1</v>
      </c>
      <c r="J18" s="12">
        <v>541.6</v>
      </c>
      <c r="K18" s="12"/>
    </row>
    <row r="19" spans="2:11" x14ac:dyDescent="0.2">
      <c r="B19" s="18" t="s">
        <v>6</v>
      </c>
      <c r="C19" s="12">
        <v>5.7</v>
      </c>
      <c r="D19" s="12">
        <v>3.1</v>
      </c>
      <c r="E19" s="12">
        <v>0.8</v>
      </c>
      <c r="F19" s="6">
        <v>2</v>
      </c>
      <c r="G19" s="12">
        <v>1.5</v>
      </c>
      <c r="H19" s="12">
        <v>-2.4</v>
      </c>
      <c r="I19" s="12">
        <v>-3.4</v>
      </c>
      <c r="J19" s="12">
        <v>1.9</v>
      </c>
      <c r="K19" s="12"/>
    </row>
    <row r="20" spans="2:11" ht="15" customHeight="1" x14ac:dyDescent="0.2">
      <c r="B20" s="18" t="s">
        <v>12</v>
      </c>
      <c r="C20" s="12">
        <v>46</v>
      </c>
      <c r="D20" s="12">
        <v>47.8</v>
      </c>
      <c r="E20" s="12">
        <v>47.3</v>
      </c>
      <c r="F20" s="6">
        <v>46.9</v>
      </c>
      <c r="G20" s="12">
        <v>47.2</v>
      </c>
      <c r="H20" s="12">
        <v>46.8</v>
      </c>
      <c r="I20" s="12">
        <v>46.5</v>
      </c>
      <c r="J20" s="12">
        <v>46.1</v>
      </c>
      <c r="K20" s="12"/>
    </row>
    <row r="21" spans="2:11" x14ac:dyDescent="0.2">
      <c r="B21" s="18" t="s">
        <v>6</v>
      </c>
      <c r="C21" s="12">
        <v>10.5</v>
      </c>
      <c r="D21" s="12">
        <v>15.9</v>
      </c>
      <c r="E21" s="12">
        <v>-3.9</v>
      </c>
      <c r="F21" s="6">
        <v>-3.1</v>
      </c>
      <c r="G21" s="12">
        <v>2.2999999999999998</v>
      </c>
      <c r="H21" s="12">
        <v>-3.1</v>
      </c>
      <c r="I21" s="12">
        <v>-2.5</v>
      </c>
      <c r="J21" s="12">
        <v>-3.4</v>
      </c>
      <c r="K21" s="12"/>
    </row>
    <row r="22" spans="2:11" ht="15" customHeight="1" x14ac:dyDescent="0.2">
      <c r="B22" s="18" t="s">
        <v>13</v>
      </c>
      <c r="C22" s="12">
        <v>154.5</v>
      </c>
      <c r="D22" s="12">
        <v>152.9</v>
      </c>
      <c r="E22" s="12">
        <v>153.1</v>
      </c>
      <c r="F22" s="6">
        <v>154.4</v>
      </c>
      <c r="G22" s="12">
        <v>156.19999999999999</v>
      </c>
      <c r="H22" s="12">
        <v>154.9</v>
      </c>
      <c r="I22" s="12">
        <v>154</v>
      </c>
      <c r="J22" s="12">
        <v>153.5</v>
      </c>
      <c r="K22" s="12"/>
    </row>
    <row r="23" spans="2:11" x14ac:dyDescent="0.2">
      <c r="B23" s="18" t="s">
        <v>6</v>
      </c>
      <c r="C23" s="12">
        <v>2.8</v>
      </c>
      <c r="D23" s="12">
        <v>-3.9</v>
      </c>
      <c r="E23" s="12">
        <v>0.5</v>
      </c>
      <c r="F23" s="6">
        <v>3.3</v>
      </c>
      <c r="G23" s="12">
        <v>4.7</v>
      </c>
      <c r="H23" s="12">
        <v>-3.2</v>
      </c>
      <c r="I23" s="12">
        <v>-2.2999999999999998</v>
      </c>
      <c r="J23" s="12">
        <v>-1.4</v>
      </c>
      <c r="K23" s="12"/>
    </row>
    <row r="24" spans="2:11" ht="15" customHeight="1" x14ac:dyDescent="0.2">
      <c r="B24" s="18" t="s">
        <v>14</v>
      </c>
      <c r="C24" s="12">
        <v>320</v>
      </c>
      <c r="D24" s="12">
        <v>325.10000000000002</v>
      </c>
      <c r="E24" s="12">
        <v>329</v>
      </c>
      <c r="F24" s="6">
        <v>328.3</v>
      </c>
      <c r="G24" s="12">
        <v>331.7</v>
      </c>
      <c r="H24" s="12">
        <v>329.3</v>
      </c>
      <c r="I24" s="12">
        <v>326</v>
      </c>
      <c r="J24" s="12">
        <v>324.5</v>
      </c>
      <c r="K24" s="12"/>
    </row>
    <row r="25" spans="2:11" x14ac:dyDescent="0.2">
      <c r="B25" s="18" t="s">
        <v>6</v>
      </c>
      <c r="C25" s="12">
        <v>6.5</v>
      </c>
      <c r="D25" s="12">
        <v>6.4</v>
      </c>
      <c r="E25" s="12">
        <v>5</v>
      </c>
      <c r="F25" s="6">
        <v>-0.8</v>
      </c>
      <c r="G25" s="12">
        <v>4.2</v>
      </c>
      <c r="H25" s="12">
        <v>-2.9</v>
      </c>
      <c r="I25" s="12">
        <v>-3.9</v>
      </c>
      <c r="J25" s="12">
        <v>-1.9</v>
      </c>
      <c r="K25" s="12"/>
    </row>
    <row r="26" spans="2:11" ht="15" customHeight="1" x14ac:dyDescent="0.2">
      <c r="B26" s="18" t="s">
        <v>15</v>
      </c>
      <c r="C26" s="12">
        <v>444.9</v>
      </c>
      <c r="D26" s="12">
        <v>448.2</v>
      </c>
      <c r="E26" s="12">
        <v>452.4</v>
      </c>
      <c r="F26" s="6">
        <v>452.2</v>
      </c>
      <c r="G26" s="12">
        <v>458.7</v>
      </c>
      <c r="H26" s="12">
        <v>458</v>
      </c>
      <c r="I26" s="12">
        <v>457.4</v>
      </c>
      <c r="J26" s="12">
        <v>458.6</v>
      </c>
      <c r="K26" s="12"/>
    </row>
    <row r="27" spans="2:11" x14ac:dyDescent="0.2">
      <c r="B27" s="18" t="s">
        <v>6</v>
      </c>
      <c r="C27" s="12">
        <v>-2.1</v>
      </c>
      <c r="D27" s="12">
        <v>3.1</v>
      </c>
      <c r="E27" s="12">
        <v>3.8</v>
      </c>
      <c r="F27" s="6">
        <v>-0.2</v>
      </c>
      <c r="G27" s="12">
        <v>5.9</v>
      </c>
      <c r="H27" s="12">
        <v>-0.6</v>
      </c>
      <c r="I27" s="12">
        <v>-0.5</v>
      </c>
      <c r="J27" s="12">
        <v>1.1000000000000001</v>
      </c>
      <c r="K27" s="12"/>
    </row>
    <row r="28" spans="2:11" ht="15" customHeight="1" x14ac:dyDescent="0.2">
      <c r="B28" s="18" t="s">
        <v>16</v>
      </c>
      <c r="C28" s="12">
        <v>273.89999999999998</v>
      </c>
      <c r="D28" s="12">
        <v>272.10000000000002</v>
      </c>
      <c r="E28" s="12">
        <v>269.8</v>
      </c>
      <c r="F28" s="6">
        <v>274</v>
      </c>
      <c r="G28" s="12">
        <v>282.2</v>
      </c>
      <c r="H28" s="12">
        <v>282.39999999999998</v>
      </c>
      <c r="I28" s="12">
        <v>282</v>
      </c>
      <c r="J28" s="12">
        <v>279.10000000000002</v>
      </c>
      <c r="K28" s="12"/>
    </row>
    <row r="29" spans="2:11" x14ac:dyDescent="0.2">
      <c r="B29" s="18" t="s">
        <v>6</v>
      </c>
      <c r="C29" s="12">
        <v>10.5</v>
      </c>
      <c r="D29" s="12">
        <v>-2.7</v>
      </c>
      <c r="E29" s="12">
        <v>-3.3</v>
      </c>
      <c r="F29" s="6">
        <v>6.4</v>
      </c>
      <c r="G29" s="12">
        <v>12.5</v>
      </c>
      <c r="H29" s="12">
        <v>0.3</v>
      </c>
      <c r="I29" s="12">
        <v>-0.5</v>
      </c>
      <c r="J29" s="12">
        <v>-4.2</v>
      </c>
      <c r="K29" s="12"/>
    </row>
    <row r="30" spans="2:11" ht="15" customHeight="1" x14ac:dyDescent="0.2">
      <c r="B30" s="18" t="s">
        <v>17</v>
      </c>
      <c r="C30" s="12">
        <v>142.19999999999999</v>
      </c>
      <c r="D30" s="12">
        <v>143.19999999999999</v>
      </c>
      <c r="E30" s="12">
        <v>143.5</v>
      </c>
      <c r="F30" s="6">
        <v>143.19999999999999</v>
      </c>
      <c r="G30" s="12">
        <v>146.4</v>
      </c>
      <c r="H30" s="12">
        <v>144.6</v>
      </c>
      <c r="I30" s="12">
        <v>143.9</v>
      </c>
      <c r="J30" s="12">
        <v>143.9</v>
      </c>
      <c r="K30" s="12"/>
    </row>
    <row r="31" spans="2:11" x14ac:dyDescent="0.2">
      <c r="B31" s="18" t="s">
        <v>6</v>
      </c>
      <c r="C31" s="12">
        <v>-2.7</v>
      </c>
      <c r="D31" s="12">
        <v>2.7</v>
      </c>
      <c r="E31" s="12">
        <v>0.8</v>
      </c>
      <c r="F31" s="6">
        <v>-0.7</v>
      </c>
      <c r="G31" s="12">
        <v>9.1</v>
      </c>
      <c r="H31" s="12">
        <v>-4.8</v>
      </c>
      <c r="I31" s="12">
        <v>-1.9</v>
      </c>
      <c r="J31" s="12">
        <v>0</v>
      </c>
      <c r="K31" s="12"/>
    </row>
    <row r="32" spans="2:11" ht="15" customHeight="1" x14ac:dyDescent="0.2">
      <c r="B32" s="18" t="s">
        <v>18</v>
      </c>
      <c r="C32" s="12">
        <v>391</v>
      </c>
      <c r="D32" s="12">
        <v>391.3</v>
      </c>
      <c r="E32" s="12">
        <v>396.6</v>
      </c>
      <c r="F32" s="6">
        <v>396.5</v>
      </c>
      <c r="G32" s="12">
        <v>397.8</v>
      </c>
      <c r="H32" s="12">
        <v>398.9</v>
      </c>
      <c r="I32" s="12">
        <v>400.4</v>
      </c>
      <c r="J32" s="12">
        <v>401.6</v>
      </c>
      <c r="K32" s="12"/>
    </row>
    <row r="33" spans="2:11" x14ac:dyDescent="0.2">
      <c r="B33" s="18" t="s">
        <v>6</v>
      </c>
      <c r="C33" s="12">
        <v>1.3</v>
      </c>
      <c r="D33" s="12">
        <v>0.3</v>
      </c>
      <c r="E33" s="12">
        <v>5.5</v>
      </c>
      <c r="F33" s="6">
        <v>-0.2</v>
      </c>
      <c r="G33" s="12">
        <v>1.4</v>
      </c>
      <c r="H33" s="12">
        <v>1.1000000000000001</v>
      </c>
      <c r="I33" s="12">
        <v>1.5</v>
      </c>
      <c r="J33" s="12">
        <v>1.3</v>
      </c>
      <c r="K33" s="12"/>
    </row>
    <row r="34" spans="2:11" ht="15" customHeight="1" x14ac:dyDescent="0.2">
      <c r="B34" s="18" t="s">
        <v>19</v>
      </c>
      <c r="C34" s="12">
        <v>29.6</v>
      </c>
      <c r="D34" s="12">
        <v>29.3</v>
      </c>
      <c r="E34" s="12">
        <v>29.4</v>
      </c>
      <c r="F34" s="6">
        <v>29.4</v>
      </c>
      <c r="G34" s="12">
        <v>29.4</v>
      </c>
      <c r="H34" s="12">
        <v>29.4</v>
      </c>
      <c r="I34" s="12">
        <v>29.4</v>
      </c>
      <c r="J34" s="12">
        <v>29.3</v>
      </c>
      <c r="K34" s="12"/>
    </row>
    <row r="35" spans="2:11" x14ac:dyDescent="0.2">
      <c r="B35" s="19" t="s">
        <v>6</v>
      </c>
      <c r="C35" s="12">
        <v>0</v>
      </c>
      <c r="D35" s="12">
        <v>-4.4000000000000004</v>
      </c>
      <c r="E35" s="12">
        <v>0.9</v>
      </c>
      <c r="F35" s="6">
        <v>0.5</v>
      </c>
      <c r="G35" s="12">
        <v>-0.5</v>
      </c>
      <c r="H35" s="12">
        <v>0.2</v>
      </c>
      <c r="I35" s="12">
        <v>0.1</v>
      </c>
      <c r="J35" s="12">
        <v>-0.5</v>
      </c>
      <c r="K35" s="12"/>
    </row>
    <row r="36" spans="2:11" ht="15" customHeight="1" x14ac:dyDescent="0.2">
      <c r="B36" s="18" t="s">
        <v>20</v>
      </c>
      <c r="C36" s="12">
        <v>361.4</v>
      </c>
      <c r="D36" s="12">
        <v>362</v>
      </c>
      <c r="E36" s="12">
        <v>367.3</v>
      </c>
      <c r="F36" s="6">
        <v>367.1</v>
      </c>
      <c r="G36" s="12">
        <v>368.5</v>
      </c>
      <c r="H36" s="12">
        <v>369.5</v>
      </c>
      <c r="I36" s="12">
        <v>371</v>
      </c>
      <c r="J36" s="12">
        <v>372.3</v>
      </c>
      <c r="K36" s="12"/>
    </row>
    <row r="37" spans="2:11" x14ac:dyDescent="0.2">
      <c r="B37" s="20" t="s">
        <v>6</v>
      </c>
      <c r="C37" s="8">
        <v>1.5</v>
      </c>
      <c r="D37" s="8">
        <v>0.7</v>
      </c>
      <c r="E37" s="8">
        <v>5.9</v>
      </c>
      <c r="F37" s="9">
        <v>-0.2</v>
      </c>
      <c r="G37" s="8">
        <v>1.5</v>
      </c>
      <c r="H37" s="8">
        <v>1.2</v>
      </c>
      <c r="I37" s="8">
        <v>1.6</v>
      </c>
      <c r="J37" s="8">
        <v>1.4</v>
      </c>
      <c r="K37" s="12"/>
    </row>
    <row r="38" spans="2:11" x14ac:dyDescent="0.2">
      <c r="B38" s="21"/>
      <c r="C38" s="12"/>
      <c r="D38" s="12"/>
      <c r="E38" s="12"/>
      <c r="F38" s="12"/>
      <c r="G38" s="12"/>
      <c r="H38" s="12"/>
      <c r="I38" s="12"/>
      <c r="J38" s="12"/>
    </row>
    <row r="39" spans="2:11" x14ac:dyDescent="0.2">
      <c r="B39" s="134" t="s">
        <v>37</v>
      </c>
      <c r="C39" s="135"/>
      <c r="D39" s="135"/>
      <c r="E39" s="135"/>
      <c r="F39" s="135"/>
      <c r="G39" s="135"/>
      <c r="H39" s="135"/>
      <c r="I39" s="135"/>
      <c r="J39" s="135"/>
    </row>
    <row r="40" spans="2:11" x14ac:dyDescent="0.2">
      <c r="B40" s="14"/>
      <c r="C40" s="131" t="s">
        <v>3</v>
      </c>
      <c r="D40" s="131"/>
      <c r="E40" s="131"/>
      <c r="F40" s="132"/>
      <c r="G40" s="133" t="s">
        <v>4</v>
      </c>
      <c r="H40" s="131"/>
      <c r="I40" s="131"/>
      <c r="J40" s="131"/>
    </row>
    <row r="41" spans="2:11" ht="12.75" customHeight="1" x14ac:dyDescent="0.2">
      <c r="B41" s="2"/>
      <c r="C41" s="15" t="s">
        <v>29</v>
      </c>
      <c r="D41" s="15" t="s">
        <v>30</v>
      </c>
      <c r="E41" s="15" t="s">
        <v>31</v>
      </c>
      <c r="F41" s="44" t="s">
        <v>32</v>
      </c>
      <c r="G41" s="15" t="s">
        <v>33</v>
      </c>
      <c r="H41" s="15" t="s">
        <v>34</v>
      </c>
      <c r="I41" s="15" t="s">
        <v>35</v>
      </c>
      <c r="J41" s="15" t="s">
        <v>36</v>
      </c>
    </row>
    <row r="42" spans="2:11" x14ac:dyDescent="0.2">
      <c r="B42" s="22" t="s">
        <v>22</v>
      </c>
      <c r="C42" s="16">
        <v>3140.5</v>
      </c>
      <c r="D42" s="16">
        <v>3146.9</v>
      </c>
      <c r="E42" s="16">
        <v>3124.9</v>
      </c>
      <c r="F42" s="23">
        <v>3086.7</v>
      </c>
      <c r="G42" s="12">
        <v>3125.8</v>
      </c>
      <c r="H42" s="16">
        <v>3123.4</v>
      </c>
      <c r="I42" s="16">
        <v>3126.2</v>
      </c>
      <c r="J42" s="16">
        <v>3128</v>
      </c>
    </row>
    <row r="43" spans="2:11" x14ac:dyDescent="0.2">
      <c r="B43" s="5" t="s">
        <v>6</v>
      </c>
      <c r="C43" s="12">
        <v>0.7</v>
      </c>
      <c r="D43" s="12">
        <v>0.8</v>
      </c>
      <c r="E43" s="12">
        <v>-2.8</v>
      </c>
      <c r="F43" s="6">
        <v>-4.8</v>
      </c>
      <c r="G43" s="12">
        <v>5.2</v>
      </c>
      <c r="H43" s="12">
        <v>-0.3</v>
      </c>
      <c r="I43" s="12">
        <v>0.3</v>
      </c>
      <c r="J43" s="12">
        <v>0.2</v>
      </c>
    </row>
    <row r="44" spans="2:11" x14ac:dyDescent="0.2">
      <c r="B44" s="21" t="s">
        <v>23</v>
      </c>
      <c r="C44" s="16">
        <v>3049.7</v>
      </c>
      <c r="D44" s="16">
        <v>3056.7</v>
      </c>
      <c r="E44" s="16">
        <v>3028.4</v>
      </c>
      <c r="F44" s="17">
        <v>2984.6</v>
      </c>
      <c r="G44" s="16">
        <v>3029.5</v>
      </c>
      <c r="H44" s="16">
        <v>3016.3</v>
      </c>
      <c r="I44" s="16">
        <v>3003.9</v>
      </c>
      <c r="J44" s="16">
        <v>2998</v>
      </c>
    </row>
    <row r="45" spans="2:11" x14ac:dyDescent="0.2">
      <c r="B45" s="5" t="s">
        <v>6</v>
      </c>
      <c r="C45" s="12">
        <v>1.6</v>
      </c>
      <c r="D45" s="12">
        <v>0.9</v>
      </c>
      <c r="E45" s="12">
        <v>-3.6</v>
      </c>
      <c r="F45" s="6">
        <v>-5.7</v>
      </c>
      <c r="G45" s="12">
        <v>6.2</v>
      </c>
      <c r="H45" s="12">
        <v>-1.7</v>
      </c>
      <c r="I45" s="12">
        <v>-1.6</v>
      </c>
      <c r="J45" s="12">
        <v>-0.8</v>
      </c>
    </row>
    <row r="46" spans="2:11" x14ac:dyDescent="0.2">
      <c r="B46" s="24" t="s">
        <v>24</v>
      </c>
      <c r="C46" s="8">
        <v>2.9</v>
      </c>
      <c r="D46" s="8">
        <v>2.87</v>
      </c>
      <c r="E46" s="8">
        <v>3.1</v>
      </c>
      <c r="F46" s="9">
        <v>3.3</v>
      </c>
      <c r="G46" s="8">
        <v>3.08</v>
      </c>
      <c r="H46" s="8">
        <v>3.43</v>
      </c>
      <c r="I46" s="8">
        <v>3.91</v>
      </c>
      <c r="J46" s="8">
        <v>4.16</v>
      </c>
    </row>
    <row r="48" spans="2:11" x14ac:dyDescent="0.2">
      <c r="B48" s="10" t="s">
        <v>25</v>
      </c>
      <c r="G48" s="12"/>
    </row>
  </sheetData>
  <mergeCells count="8">
    <mergeCell ref="B2:J2"/>
    <mergeCell ref="C6:F6"/>
    <mergeCell ref="G6:J6"/>
    <mergeCell ref="B39:J39"/>
    <mergeCell ref="C40:F40"/>
    <mergeCell ref="G40:J40"/>
    <mergeCell ref="B5:J5"/>
    <mergeCell ref="B4:J4"/>
  </mergeCells>
  <phoneticPr fontId="13" type="noConversion"/>
  <printOptions horizontalCentered="1"/>
  <pageMargins left="0.25" right="0.25" top="0.75" bottom="0.75" header="0.3" footer="0.3"/>
  <pageSetup scale="93" orientation="portrait" r:id="rId1"/>
  <headerFooter>
    <oddHeader xml:space="preserve">&amp;L&amp;"Times New Roman,Regular"ECONOMIC OUTLOOK - WISCONSIN&amp;R&amp;"Times New Roman,Regular"February 2023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BDD83-88BC-4475-9403-532EF90601AC}">
  <sheetPr>
    <tabColor theme="3" tint="0.79998168889431442"/>
    <pageSetUpPr fitToPage="1"/>
  </sheetPr>
  <dimension ref="B1:K48"/>
  <sheetViews>
    <sheetView showGridLines="0" topLeftCell="A4" zoomScaleNormal="100" zoomScaleSheetLayoutView="80" zoomScalePageLayoutView="50" workbookViewId="0">
      <selection activeCell="C7" sqref="C7:J37"/>
    </sheetView>
  </sheetViews>
  <sheetFormatPr defaultColWidth="9.140625" defaultRowHeight="12.75" x14ac:dyDescent="0.2"/>
  <cols>
    <col min="1" max="1" width="9.140625" style="10"/>
    <col min="2" max="2" width="28.7109375" style="10" customWidth="1"/>
    <col min="3" max="10" width="9.140625" style="10" customWidth="1"/>
    <col min="11" max="16384" width="9.140625" style="10"/>
  </cols>
  <sheetData>
    <row r="1" spans="2:11" x14ac:dyDescent="0.2">
      <c r="B1" s="4"/>
      <c r="C1" s="4"/>
      <c r="D1" s="4"/>
      <c r="E1" s="4"/>
      <c r="F1" s="4"/>
      <c r="G1" s="4"/>
      <c r="H1" s="4"/>
      <c r="I1" s="4"/>
      <c r="J1" s="4"/>
    </row>
    <row r="2" spans="2:11" x14ac:dyDescent="0.2">
      <c r="B2" s="121" t="s">
        <v>26</v>
      </c>
      <c r="C2" s="121"/>
      <c r="D2" s="121"/>
      <c r="E2" s="121"/>
      <c r="F2" s="121"/>
      <c r="G2" s="121"/>
      <c r="H2" s="121"/>
      <c r="I2" s="121"/>
      <c r="J2" s="121"/>
    </row>
    <row r="3" spans="2:11" x14ac:dyDescent="0.2">
      <c r="B3" s="114"/>
      <c r="C3" s="114"/>
      <c r="D3" s="114"/>
      <c r="E3" s="114"/>
      <c r="F3" s="114"/>
      <c r="G3" s="114"/>
      <c r="H3" s="114"/>
      <c r="I3" s="114"/>
      <c r="J3" s="114"/>
    </row>
    <row r="4" spans="2:11" x14ac:dyDescent="0.2">
      <c r="B4" s="121" t="s">
        <v>38</v>
      </c>
      <c r="C4" s="121"/>
      <c r="D4" s="121"/>
      <c r="E4" s="121"/>
      <c r="F4" s="121"/>
      <c r="G4" s="121"/>
      <c r="H4" s="121"/>
      <c r="I4" s="121"/>
      <c r="J4" s="121"/>
    </row>
    <row r="5" spans="2:11" x14ac:dyDescent="0.2">
      <c r="B5" s="129" t="s">
        <v>39</v>
      </c>
      <c r="C5" s="129"/>
      <c r="D5" s="129"/>
      <c r="E5" s="129"/>
      <c r="F5" s="129"/>
      <c r="G5" s="129"/>
      <c r="H5" s="129"/>
      <c r="I5" s="129"/>
      <c r="J5" s="129"/>
    </row>
    <row r="6" spans="2:11" x14ac:dyDescent="0.2">
      <c r="B6" s="13"/>
      <c r="C6" s="137" t="s">
        <v>3</v>
      </c>
      <c r="D6" s="137"/>
      <c r="E6" s="137"/>
      <c r="F6" s="138"/>
      <c r="G6" s="139" t="s">
        <v>4</v>
      </c>
      <c r="H6" s="137"/>
      <c r="I6" s="137"/>
      <c r="J6" s="137"/>
    </row>
    <row r="7" spans="2:11" x14ac:dyDescent="0.2">
      <c r="B7" s="1"/>
      <c r="C7" s="15" t="s">
        <v>29</v>
      </c>
      <c r="D7" s="15" t="s">
        <v>30</v>
      </c>
      <c r="E7" s="15" t="s">
        <v>31</v>
      </c>
      <c r="F7" s="44" t="s">
        <v>32</v>
      </c>
      <c r="G7" s="15" t="s">
        <v>33</v>
      </c>
      <c r="H7" s="15" t="s">
        <v>34</v>
      </c>
      <c r="I7" s="15" t="s">
        <v>35</v>
      </c>
      <c r="J7" s="15" t="s">
        <v>36</v>
      </c>
    </row>
    <row r="8" spans="2:11" ht="15" customHeight="1" x14ac:dyDescent="0.2">
      <c r="B8" s="18" t="s">
        <v>5</v>
      </c>
      <c r="C8" s="49">
        <v>2919.5</v>
      </c>
      <c r="D8" s="49">
        <v>2930.2</v>
      </c>
      <c r="E8" s="49">
        <v>2944.2</v>
      </c>
      <c r="F8" s="50">
        <v>2956.9</v>
      </c>
      <c r="G8" s="49">
        <v>2988.2</v>
      </c>
      <c r="H8" s="49">
        <v>2974</v>
      </c>
      <c r="I8" s="49">
        <v>2959</v>
      </c>
      <c r="J8" s="83">
        <v>2949.8</v>
      </c>
      <c r="K8" s="12"/>
    </row>
    <row r="9" spans="2:11" x14ac:dyDescent="0.2">
      <c r="B9" s="19" t="s">
        <v>6</v>
      </c>
      <c r="C9" s="18">
        <v>2.1</v>
      </c>
      <c r="D9" s="18">
        <v>1.7</v>
      </c>
      <c r="E9" s="18">
        <v>1.7</v>
      </c>
      <c r="F9" s="51">
        <v>2.2000000000000002</v>
      </c>
      <c r="G9" s="18">
        <v>2.4</v>
      </c>
      <c r="H9" s="18">
        <v>1.5</v>
      </c>
      <c r="I9" s="18">
        <v>0.5</v>
      </c>
      <c r="J9" s="18">
        <v>-0.2</v>
      </c>
      <c r="K9" s="12"/>
    </row>
    <row r="10" spans="2:11" ht="15" customHeight="1" x14ac:dyDescent="0.2">
      <c r="B10" s="18" t="s">
        <v>7</v>
      </c>
      <c r="C10" s="49">
        <v>2528.5</v>
      </c>
      <c r="D10" s="49">
        <v>2538.9</v>
      </c>
      <c r="E10" s="49">
        <v>2547.6</v>
      </c>
      <c r="F10" s="50">
        <v>2560.4</v>
      </c>
      <c r="G10" s="49">
        <v>2590.4</v>
      </c>
      <c r="H10" s="49">
        <v>2575.1</v>
      </c>
      <c r="I10" s="49">
        <v>2558.6999999999998</v>
      </c>
      <c r="J10" s="49">
        <v>2548.1999999999998</v>
      </c>
      <c r="K10" s="12"/>
    </row>
    <row r="11" spans="2:11" x14ac:dyDescent="0.2">
      <c r="B11" s="18" t="s">
        <v>6</v>
      </c>
      <c r="C11" s="18">
        <v>2.2999999999999998</v>
      </c>
      <c r="D11" s="18">
        <v>2</v>
      </c>
      <c r="E11" s="18">
        <v>1.8</v>
      </c>
      <c r="F11" s="51">
        <v>2.2000000000000002</v>
      </c>
      <c r="G11" s="18">
        <v>2.4</v>
      </c>
      <c r="H11" s="18">
        <v>1.4</v>
      </c>
      <c r="I11" s="18">
        <v>0.4</v>
      </c>
      <c r="J11" s="18">
        <v>-0.5</v>
      </c>
      <c r="K11" s="12"/>
    </row>
    <row r="12" spans="2:11" ht="15" customHeight="1" x14ac:dyDescent="0.2">
      <c r="B12" s="19" t="s">
        <v>8</v>
      </c>
      <c r="C12" s="18">
        <v>3.67</v>
      </c>
      <c r="D12" s="18">
        <v>3.7</v>
      </c>
      <c r="E12" s="18">
        <v>3.83</v>
      </c>
      <c r="F12" s="51">
        <v>3.97</v>
      </c>
      <c r="G12" s="18">
        <v>4.03</v>
      </c>
      <c r="H12" s="18">
        <v>4.04</v>
      </c>
      <c r="I12" s="18">
        <v>4.08</v>
      </c>
      <c r="J12" s="18">
        <v>4.1399999999999997</v>
      </c>
      <c r="K12" s="12"/>
    </row>
    <row r="13" spans="2:11" x14ac:dyDescent="0.2">
      <c r="B13" s="19" t="s">
        <v>6</v>
      </c>
      <c r="C13" s="18">
        <v>3.8</v>
      </c>
      <c r="D13" s="18">
        <v>7.8</v>
      </c>
      <c r="E13" s="18">
        <v>11.7</v>
      </c>
      <c r="F13" s="51">
        <v>11.2</v>
      </c>
      <c r="G13" s="18">
        <v>9.9</v>
      </c>
      <c r="H13" s="18">
        <v>9.3000000000000007</v>
      </c>
      <c r="I13" s="18">
        <v>6.3</v>
      </c>
      <c r="J13" s="18">
        <v>4.4000000000000004</v>
      </c>
      <c r="K13" s="12"/>
    </row>
    <row r="14" spans="2:11" ht="15" customHeight="1" x14ac:dyDescent="0.2">
      <c r="B14" s="19" t="s">
        <v>9</v>
      </c>
      <c r="C14" s="18">
        <v>130.1</v>
      </c>
      <c r="D14" s="18">
        <v>129.6</v>
      </c>
      <c r="E14" s="18">
        <v>133.19999999999999</v>
      </c>
      <c r="F14" s="51">
        <v>136.1</v>
      </c>
      <c r="G14" s="18">
        <v>136.5</v>
      </c>
      <c r="H14" s="18">
        <v>132.9</v>
      </c>
      <c r="I14" s="18">
        <v>130.5</v>
      </c>
      <c r="J14" s="18">
        <v>129.30000000000001</v>
      </c>
      <c r="K14" s="12"/>
    </row>
    <row r="15" spans="2:11" x14ac:dyDescent="0.2">
      <c r="B15" s="19" t="s">
        <v>6</v>
      </c>
      <c r="C15" s="18">
        <v>4.7</v>
      </c>
      <c r="D15" s="18">
        <v>2</v>
      </c>
      <c r="E15" s="18">
        <v>5.5</v>
      </c>
      <c r="F15" s="51">
        <v>5.5</v>
      </c>
      <c r="G15" s="18">
        <v>4.9000000000000004</v>
      </c>
      <c r="H15" s="18">
        <v>2.5</v>
      </c>
      <c r="I15" s="18">
        <v>-2</v>
      </c>
      <c r="J15" s="18">
        <v>-5</v>
      </c>
      <c r="K15" s="12"/>
    </row>
    <row r="16" spans="2:11" ht="15" customHeight="1" x14ac:dyDescent="0.2">
      <c r="B16" s="18" t="s">
        <v>10</v>
      </c>
      <c r="C16" s="18">
        <v>476.1</v>
      </c>
      <c r="D16" s="18">
        <v>475.1</v>
      </c>
      <c r="E16" s="18">
        <v>473.1</v>
      </c>
      <c r="F16" s="51">
        <v>476.3</v>
      </c>
      <c r="G16" s="18">
        <v>480.4</v>
      </c>
      <c r="H16" s="18">
        <v>478.5</v>
      </c>
      <c r="I16" s="18">
        <v>475.1</v>
      </c>
      <c r="J16" s="18">
        <v>467.5</v>
      </c>
      <c r="K16" s="12"/>
    </row>
    <row r="17" spans="2:11" x14ac:dyDescent="0.2">
      <c r="B17" s="18" t="s">
        <v>6</v>
      </c>
      <c r="C17" s="18">
        <v>2.9</v>
      </c>
      <c r="D17" s="18">
        <v>2.4</v>
      </c>
      <c r="E17" s="18">
        <v>1.2</v>
      </c>
      <c r="F17" s="51">
        <v>1</v>
      </c>
      <c r="G17" s="18">
        <v>0.9</v>
      </c>
      <c r="H17" s="18">
        <v>0.7</v>
      </c>
      <c r="I17" s="18">
        <v>0.4</v>
      </c>
      <c r="J17" s="18">
        <v>-1.8</v>
      </c>
      <c r="K17" s="12"/>
    </row>
    <row r="18" spans="2:11" ht="15" customHeight="1" x14ac:dyDescent="0.2">
      <c r="B18" s="18" t="s">
        <v>11</v>
      </c>
      <c r="C18" s="18">
        <v>537.1</v>
      </c>
      <c r="D18" s="18">
        <v>541.20000000000005</v>
      </c>
      <c r="E18" s="18">
        <v>542.29999999999995</v>
      </c>
      <c r="F18" s="51">
        <v>545</v>
      </c>
      <c r="G18" s="18">
        <v>547.1</v>
      </c>
      <c r="H18" s="18">
        <v>543.70000000000005</v>
      </c>
      <c r="I18" s="18">
        <v>539.1</v>
      </c>
      <c r="J18" s="18">
        <v>541.6</v>
      </c>
      <c r="K18" s="12"/>
    </row>
    <row r="19" spans="2:11" x14ac:dyDescent="0.2">
      <c r="B19" s="18" t="s">
        <v>6</v>
      </c>
      <c r="C19" s="18">
        <v>0.6</v>
      </c>
      <c r="D19" s="18">
        <v>1.3</v>
      </c>
      <c r="E19" s="18">
        <v>1.4</v>
      </c>
      <c r="F19" s="51">
        <v>2.9</v>
      </c>
      <c r="G19" s="18">
        <v>1.8</v>
      </c>
      <c r="H19" s="18">
        <v>0.5</v>
      </c>
      <c r="I19" s="18">
        <v>-0.6</v>
      </c>
      <c r="J19" s="18">
        <v>-0.6</v>
      </c>
      <c r="K19" s="12"/>
    </row>
    <row r="20" spans="2:11" ht="15" customHeight="1" x14ac:dyDescent="0.2">
      <c r="B20" s="18" t="s">
        <v>12</v>
      </c>
      <c r="C20" s="18">
        <v>46</v>
      </c>
      <c r="D20" s="18">
        <v>47.8</v>
      </c>
      <c r="E20" s="18">
        <v>47.3</v>
      </c>
      <c r="F20" s="51">
        <v>46.9</v>
      </c>
      <c r="G20" s="18">
        <v>47.2</v>
      </c>
      <c r="H20" s="18">
        <v>46.8</v>
      </c>
      <c r="I20" s="18">
        <v>46.5</v>
      </c>
      <c r="J20" s="18">
        <v>46.1</v>
      </c>
      <c r="K20" s="12"/>
    </row>
    <row r="21" spans="2:11" x14ac:dyDescent="0.2">
      <c r="B21" s="18" t="s">
        <v>6</v>
      </c>
      <c r="C21" s="18">
        <v>2.8</v>
      </c>
      <c r="D21" s="18">
        <v>6.3</v>
      </c>
      <c r="E21" s="18">
        <v>5</v>
      </c>
      <c r="F21" s="51">
        <v>4.5</v>
      </c>
      <c r="G21" s="18">
        <v>2.5</v>
      </c>
      <c r="H21" s="18">
        <v>-2</v>
      </c>
      <c r="I21" s="18">
        <v>-1.6</v>
      </c>
      <c r="J21" s="18">
        <v>-1.7</v>
      </c>
      <c r="K21" s="12"/>
    </row>
    <row r="22" spans="2:11" ht="15" customHeight="1" x14ac:dyDescent="0.2">
      <c r="B22" s="18" t="s">
        <v>13</v>
      </c>
      <c r="C22" s="18">
        <v>154.5</v>
      </c>
      <c r="D22" s="18">
        <v>152.9</v>
      </c>
      <c r="E22" s="18">
        <v>153.1</v>
      </c>
      <c r="F22" s="51">
        <v>154.4</v>
      </c>
      <c r="G22" s="18">
        <v>156.19999999999999</v>
      </c>
      <c r="H22" s="18">
        <v>154.9</v>
      </c>
      <c r="I22" s="18">
        <v>154</v>
      </c>
      <c r="J22" s="18">
        <v>153.5</v>
      </c>
      <c r="K22" s="12"/>
    </row>
    <row r="23" spans="2:11" x14ac:dyDescent="0.2">
      <c r="B23" s="18" t="s">
        <v>6</v>
      </c>
      <c r="C23" s="18">
        <v>-0.1</v>
      </c>
      <c r="D23" s="18">
        <v>-1.1000000000000001</v>
      </c>
      <c r="E23" s="18">
        <v>-0.9</v>
      </c>
      <c r="F23" s="51">
        <v>0.6</v>
      </c>
      <c r="G23" s="18">
        <v>1.1000000000000001</v>
      </c>
      <c r="H23" s="18">
        <v>1.3</v>
      </c>
      <c r="I23" s="18">
        <v>0.6</v>
      </c>
      <c r="J23" s="18">
        <v>-0.6</v>
      </c>
      <c r="K23" s="12"/>
    </row>
    <row r="24" spans="2:11" ht="15" customHeight="1" x14ac:dyDescent="0.2">
      <c r="B24" s="18" t="s">
        <v>14</v>
      </c>
      <c r="C24" s="18">
        <v>320</v>
      </c>
      <c r="D24" s="18">
        <v>325.10000000000002</v>
      </c>
      <c r="E24" s="18">
        <v>329</v>
      </c>
      <c r="F24" s="51">
        <v>328.3</v>
      </c>
      <c r="G24" s="18">
        <v>331.7</v>
      </c>
      <c r="H24" s="18">
        <v>329.3</v>
      </c>
      <c r="I24" s="18">
        <v>326</v>
      </c>
      <c r="J24" s="18">
        <v>324.5</v>
      </c>
      <c r="K24" s="12"/>
    </row>
    <row r="25" spans="2:11" x14ac:dyDescent="0.2">
      <c r="B25" s="18" t="s">
        <v>6</v>
      </c>
      <c r="C25" s="18">
        <v>1.1000000000000001</v>
      </c>
      <c r="D25" s="18">
        <v>2.4</v>
      </c>
      <c r="E25" s="18">
        <v>4</v>
      </c>
      <c r="F25" s="51">
        <v>4.2</v>
      </c>
      <c r="G25" s="18">
        <v>3.7</v>
      </c>
      <c r="H25" s="18">
        <v>1.3</v>
      </c>
      <c r="I25" s="18">
        <v>-0.9</v>
      </c>
      <c r="J25" s="18">
        <v>-1.2</v>
      </c>
      <c r="K25" s="12"/>
    </row>
    <row r="26" spans="2:11" ht="15" customHeight="1" x14ac:dyDescent="0.2">
      <c r="B26" s="18" t="s">
        <v>15</v>
      </c>
      <c r="C26" s="18">
        <v>444.9</v>
      </c>
      <c r="D26" s="18">
        <v>448.2</v>
      </c>
      <c r="E26" s="18">
        <v>452.4</v>
      </c>
      <c r="F26" s="51">
        <v>452.2</v>
      </c>
      <c r="G26" s="18">
        <v>458.7</v>
      </c>
      <c r="H26" s="18">
        <v>458</v>
      </c>
      <c r="I26" s="18">
        <v>457.4</v>
      </c>
      <c r="J26" s="18">
        <v>458.6</v>
      </c>
      <c r="K26" s="12"/>
    </row>
    <row r="27" spans="2:11" x14ac:dyDescent="0.2">
      <c r="B27" s="18" t="s">
        <v>6</v>
      </c>
      <c r="C27" s="18">
        <v>-2</v>
      </c>
      <c r="D27" s="18">
        <v>-1.6</v>
      </c>
      <c r="E27" s="18">
        <v>-0.4</v>
      </c>
      <c r="F27" s="51">
        <v>1.1000000000000001</v>
      </c>
      <c r="G27" s="18">
        <v>3.1</v>
      </c>
      <c r="H27" s="18">
        <v>2.2000000000000002</v>
      </c>
      <c r="I27" s="18">
        <v>1.1000000000000001</v>
      </c>
      <c r="J27" s="18">
        <v>1.4</v>
      </c>
      <c r="K27" s="12"/>
    </row>
    <row r="28" spans="2:11" ht="15" customHeight="1" x14ac:dyDescent="0.2">
      <c r="B28" s="18" t="s">
        <v>16</v>
      </c>
      <c r="C28" s="18">
        <v>273.89999999999998</v>
      </c>
      <c r="D28" s="18">
        <v>272.10000000000002</v>
      </c>
      <c r="E28" s="18">
        <v>269.8</v>
      </c>
      <c r="F28" s="51">
        <v>274</v>
      </c>
      <c r="G28" s="18">
        <v>282.2</v>
      </c>
      <c r="H28" s="18">
        <v>282.39999999999998</v>
      </c>
      <c r="I28" s="18">
        <v>282</v>
      </c>
      <c r="J28" s="18">
        <v>279.10000000000002</v>
      </c>
      <c r="K28" s="12"/>
    </row>
    <row r="29" spans="2:11" x14ac:dyDescent="0.2">
      <c r="B29" s="18" t="s">
        <v>6</v>
      </c>
      <c r="C29" s="18">
        <v>16.399999999999999</v>
      </c>
      <c r="D29" s="18">
        <v>10.4</v>
      </c>
      <c r="E29" s="18">
        <v>5.6</v>
      </c>
      <c r="F29" s="51">
        <v>2.6</v>
      </c>
      <c r="G29" s="18">
        <v>3</v>
      </c>
      <c r="H29" s="18">
        <v>3.8</v>
      </c>
      <c r="I29" s="18">
        <v>4.5999999999999996</v>
      </c>
      <c r="J29" s="18">
        <v>1.8</v>
      </c>
      <c r="K29" s="12"/>
    </row>
    <row r="30" spans="2:11" ht="15" customHeight="1" x14ac:dyDescent="0.2">
      <c r="B30" s="18" t="s">
        <v>17</v>
      </c>
      <c r="C30" s="18">
        <v>142.19999999999999</v>
      </c>
      <c r="D30" s="18">
        <v>143.19999999999999</v>
      </c>
      <c r="E30" s="18">
        <v>143.5</v>
      </c>
      <c r="F30" s="51">
        <v>143.19999999999999</v>
      </c>
      <c r="G30" s="18">
        <v>146.4</v>
      </c>
      <c r="H30" s="18">
        <v>144.6</v>
      </c>
      <c r="I30" s="18">
        <v>143.9</v>
      </c>
      <c r="J30" s="18">
        <v>143.9</v>
      </c>
      <c r="K30" s="12"/>
    </row>
    <row r="31" spans="2:11" x14ac:dyDescent="0.2">
      <c r="B31" s="18" t="s">
        <v>6</v>
      </c>
      <c r="C31" s="18">
        <v>0.1</v>
      </c>
      <c r="D31" s="18">
        <v>0.6</v>
      </c>
      <c r="E31" s="18">
        <v>-0.1</v>
      </c>
      <c r="F31" s="51">
        <v>0</v>
      </c>
      <c r="G31" s="18">
        <v>2.9</v>
      </c>
      <c r="H31" s="18">
        <v>1</v>
      </c>
      <c r="I31" s="18">
        <v>0.3</v>
      </c>
      <c r="J31" s="18">
        <v>0.5</v>
      </c>
      <c r="K31" s="12"/>
    </row>
    <row r="32" spans="2:11" ht="15" customHeight="1" x14ac:dyDescent="0.2">
      <c r="B32" s="18" t="s">
        <v>18</v>
      </c>
      <c r="C32" s="18">
        <v>391</v>
      </c>
      <c r="D32" s="18">
        <v>391.3</v>
      </c>
      <c r="E32" s="18">
        <v>396.6</v>
      </c>
      <c r="F32" s="51">
        <v>396.5</v>
      </c>
      <c r="G32" s="18">
        <v>397.8</v>
      </c>
      <c r="H32" s="18">
        <v>398.9</v>
      </c>
      <c r="I32" s="18">
        <v>400.4</v>
      </c>
      <c r="J32" s="18">
        <v>401.6</v>
      </c>
      <c r="K32" s="12"/>
    </row>
    <row r="33" spans="2:11" x14ac:dyDescent="0.2">
      <c r="B33" s="18" t="s">
        <v>6</v>
      </c>
      <c r="C33" s="18">
        <v>0.8</v>
      </c>
      <c r="D33" s="18">
        <v>0.2</v>
      </c>
      <c r="E33" s="18">
        <v>0.8</v>
      </c>
      <c r="F33" s="51">
        <v>1.7</v>
      </c>
      <c r="G33" s="18">
        <v>1.7</v>
      </c>
      <c r="H33" s="18">
        <v>1.9</v>
      </c>
      <c r="I33" s="18">
        <v>0.9</v>
      </c>
      <c r="J33" s="18">
        <v>1.3</v>
      </c>
      <c r="K33" s="12"/>
    </row>
    <row r="34" spans="2:11" ht="15" customHeight="1" x14ac:dyDescent="0.2">
      <c r="B34" s="18" t="s">
        <v>19</v>
      </c>
      <c r="C34" s="18">
        <v>29.6</v>
      </c>
      <c r="D34" s="18">
        <v>29.3</v>
      </c>
      <c r="E34" s="18">
        <v>29.4</v>
      </c>
      <c r="F34" s="51">
        <v>29.4</v>
      </c>
      <c r="G34" s="18">
        <v>29.4</v>
      </c>
      <c r="H34" s="18">
        <v>29.4</v>
      </c>
      <c r="I34" s="18">
        <v>29.4</v>
      </c>
      <c r="J34" s="18">
        <v>29.3</v>
      </c>
      <c r="K34" s="12"/>
    </row>
    <row r="35" spans="2:11" x14ac:dyDescent="0.2">
      <c r="B35" s="19" t="s">
        <v>6</v>
      </c>
      <c r="C35" s="18">
        <v>-1.2</v>
      </c>
      <c r="D35" s="18">
        <v>-2.4</v>
      </c>
      <c r="E35" s="18">
        <v>-2.1</v>
      </c>
      <c r="F35" s="51">
        <v>-0.8</v>
      </c>
      <c r="G35" s="18">
        <v>-0.9</v>
      </c>
      <c r="H35" s="18">
        <v>0.3</v>
      </c>
      <c r="I35" s="18">
        <v>0.1</v>
      </c>
      <c r="J35" s="18">
        <v>-0.2</v>
      </c>
      <c r="K35" s="12"/>
    </row>
    <row r="36" spans="2:11" ht="15" customHeight="1" x14ac:dyDescent="0.2">
      <c r="B36" s="18" t="s">
        <v>20</v>
      </c>
      <c r="C36" s="18">
        <v>361.4</v>
      </c>
      <c r="D36" s="18">
        <v>362</v>
      </c>
      <c r="E36" s="18">
        <v>367.3</v>
      </c>
      <c r="F36" s="51">
        <v>367.1</v>
      </c>
      <c r="G36" s="18">
        <v>368.5</v>
      </c>
      <c r="H36" s="18">
        <v>369.5</v>
      </c>
      <c r="I36" s="18">
        <v>371</v>
      </c>
      <c r="J36" s="18">
        <v>372.3</v>
      </c>
      <c r="K36" s="12"/>
    </row>
    <row r="37" spans="2:11" x14ac:dyDescent="0.2">
      <c r="B37" s="20" t="s">
        <v>6</v>
      </c>
      <c r="C37" s="20">
        <v>1</v>
      </c>
      <c r="D37" s="20">
        <v>0.4</v>
      </c>
      <c r="E37" s="20">
        <v>1.1000000000000001</v>
      </c>
      <c r="F37" s="52">
        <v>1.9</v>
      </c>
      <c r="G37" s="20">
        <v>2</v>
      </c>
      <c r="H37" s="20">
        <v>2.1</v>
      </c>
      <c r="I37" s="20">
        <v>1</v>
      </c>
      <c r="J37" s="20">
        <v>1.4</v>
      </c>
      <c r="K37" s="12"/>
    </row>
    <row r="38" spans="2:11" x14ac:dyDescent="0.2">
      <c r="B38" s="22"/>
      <c r="C38" s="18"/>
      <c r="D38" s="18"/>
      <c r="E38" s="18"/>
      <c r="F38" s="18"/>
      <c r="G38" s="18"/>
      <c r="H38" s="18"/>
      <c r="I38" s="18"/>
      <c r="J38" s="18"/>
    </row>
    <row r="39" spans="2:11" x14ac:dyDescent="0.2">
      <c r="B39" s="140" t="s">
        <v>40</v>
      </c>
      <c r="C39" s="141"/>
      <c r="D39" s="141"/>
      <c r="E39" s="141"/>
      <c r="F39" s="141"/>
      <c r="G39" s="141"/>
      <c r="H39" s="141"/>
      <c r="I39" s="141"/>
      <c r="J39" s="141"/>
    </row>
    <row r="40" spans="2:11" x14ac:dyDescent="0.2">
      <c r="B40" s="13"/>
      <c r="C40" s="137" t="s">
        <v>3</v>
      </c>
      <c r="D40" s="137"/>
      <c r="E40" s="137"/>
      <c r="F40" s="138"/>
      <c r="G40" s="139" t="s">
        <v>4</v>
      </c>
      <c r="H40" s="137"/>
      <c r="I40" s="137"/>
      <c r="J40" s="137"/>
    </row>
    <row r="41" spans="2:11" ht="12.75" customHeight="1" x14ac:dyDescent="0.2">
      <c r="B41" s="1"/>
      <c r="C41" s="15" t="s">
        <v>29</v>
      </c>
      <c r="D41" s="15" t="s">
        <v>30</v>
      </c>
      <c r="E41" s="15" t="s">
        <v>31</v>
      </c>
      <c r="F41" s="44" t="s">
        <v>32</v>
      </c>
      <c r="G41" s="15" t="s">
        <v>33</v>
      </c>
      <c r="H41" s="15" t="s">
        <v>34</v>
      </c>
      <c r="I41" s="15" t="s">
        <v>35</v>
      </c>
      <c r="J41" s="15" t="s">
        <v>36</v>
      </c>
    </row>
    <row r="42" spans="2:11" x14ac:dyDescent="0.2">
      <c r="B42" s="22" t="s">
        <v>22</v>
      </c>
      <c r="C42" s="16">
        <v>3140.5</v>
      </c>
      <c r="D42" s="16">
        <v>3146.9</v>
      </c>
      <c r="E42" s="16">
        <v>3124.9</v>
      </c>
      <c r="F42" s="23">
        <v>3086.7</v>
      </c>
      <c r="G42" s="16">
        <v>3125.8</v>
      </c>
      <c r="H42" s="16">
        <v>3123.4</v>
      </c>
      <c r="I42" s="16">
        <v>3126.2</v>
      </c>
      <c r="J42" s="16">
        <v>3128</v>
      </c>
    </row>
    <row r="43" spans="2:11" x14ac:dyDescent="0.2">
      <c r="B43" s="19" t="s">
        <v>6</v>
      </c>
      <c r="C43" s="12">
        <v>0.4</v>
      </c>
      <c r="D43" s="12">
        <v>0.2</v>
      </c>
      <c r="E43" s="12">
        <v>-0.4</v>
      </c>
      <c r="F43" s="6">
        <v>-1.5</v>
      </c>
      <c r="G43" s="12">
        <v>-0.5</v>
      </c>
      <c r="H43" s="12">
        <v>-0.7</v>
      </c>
      <c r="I43" s="12">
        <v>0</v>
      </c>
      <c r="J43" s="12">
        <v>1.3</v>
      </c>
    </row>
    <row r="44" spans="2:11" x14ac:dyDescent="0.2">
      <c r="B44" s="22" t="s">
        <v>23</v>
      </c>
      <c r="C44" s="16">
        <v>3049.7</v>
      </c>
      <c r="D44" s="16">
        <v>3056.7</v>
      </c>
      <c r="E44" s="16">
        <v>3028.4</v>
      </c>
      <c r="F44" s="17">
        <v>2984.6</v>
      </c>
      <c r="G44" s="16">
        <v>3029.5</v>
      </c>
      <c r="H44" s="16">
        <v>3016.3</v>
      </c>
      <c r="I44" s="16">
        <v>3003.9</v>
      </c>
      <c r="J44" s="16">
        <v>2998</v>
      </c>
    </row>
    <row r="45" spans="2:11" x14ac:dyDescent="0.2">
      <c r="B45" s="19" t="s">
        <v>6</v>
      </c>
      <c r="C45" s="12">
        <v>2</v>
      </c>
      <c r="D45" s="12">
        <v>1.6</v>
      </c>
      <c r="E45" s="12">
        <v>0.1</v>
      </c>
      <c r="F45" s="6">
        <v>-1.7</v>
      </c>
      <c r="G45" s="12">
        <v>-0.7</v>
      </c>
      <c r="H45" s="12">
        <v>-1.3</v>
      </c>
      <c r="I45" s="12">
        <v>-0.8</v>
      </c>
      <c r="J45" s="12">
        <v>0.4</v>
      </c>
    </row>
    <row r="46" spans="2:11" x14ac:dyDescent="0.2">
      <c r="B46" s="68" t="s">
        <v>24</v>
      </c>
      <c r="C46" s="8">
        <v>2.9</v>
      </c>
      <c r="D46" s="8">
        <v>2.87</v>
      </c>
      <c r="E46" s="8">
        <v>3.1</v>
      </c>
      <c r="F46" s="9">
        <v>3.3</v>
      </c>
      <c r="G46" s="8">
        <v>3.08</v>
      </c>
      <c r="H46" s="8">
        <v>3.43</v>
      </c>
      <c r="I46" s="8">
        <v>3.91</v>
      </c>
      <c r="J46" s="8">
        <v>4.16</v>
      </c>
    </row>
    <row r="47" spans="2:11" x14ac:dyDescent="0.2">
      <c r="B47" s="4"/>
    </row>
    <row r="48" spans="2:11" x14ac:dyDescent="0.2">
      <c r="B48" s="10" t="s">
        <v>25</v>
      </c>
      <c r="G48" s="12"/>
    </row>
  </sheetData>
  <mergeCells count="8">
    <mergeCell ref="C40:F40"/>
    <mergeCell ref="G40:J40"/>
    <mergeCell ref="B2:J2"/>
    <mergeCell ref="B4:J4"/>
    <mergeCell ref="B5:J5"/>
    <mergeCell ref="C6:F6"/>
    <mergeCell ref="G6:J6"/>
    <mergeCell ref="B39:J39"/>
  </mergeCells>
  <printOptions horizontalCentered="1"/>
  <pageMargins left="0.25" right="0.25" top="0.75" bottom="0.75" header="0.3" footer="0.3"/>
  <pageSetup scale="93" orientation="portrait" r:id="rId1"/>
  <headerFooter>
    <oddHeader xml:space="preserve">&amp;L&amp;"Times New Roman,Regular"ECONOMIC OUTLOOK - WISCONSIN&amp;R&amp;"Times New Roman,Regular"February 2023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  <pageSetUpPr fitToPage="1"/>
  </sheetPr>
  <dimension ref="A1:P55"/>
  <sheetViews>
    <sheetView showGridLines="0" topLeftCell="A7" zoomScale="90" zoomScaleNormal="90" zoomScaleSheetLayoutView="106" zoomScalePageLayoutView="79" workbookViewId="0">
      <selection activeCell="B8" sqref="B8:J49"/>
    </sheetView>
  </sheetViews>
  <sheetFormatPr defaultColWidth="9.140625" defaultRowHeight="12.75" x14ac:dyDescent="0.2"/>
  <cols>
    <col min="1" max="1" width="9.140625" style="10"/>
    <col min="2" max="2" width="40.42578125" style="10" customWidth="1"/>
    <col min="3" max="10" width="9.140625" style="10" customWidth="1"/>
    <col min="11" max="16384" width="9.140625" style="10"/>
  </cols>
  <sheetData>
    <row r="1" spans="1:16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6" x14ac:dyDescent="0.2">
      <c r="A2" s="4"/>
      <c r="B2" s="121" t="s">
        <v>41</v>
      </c>
      <c r="C2" s="121"/>
      <c r="D2" s="121"/>
      <c r="E2" s="121"/>
      <c r="F2" s="121"/>
      <c r="G2" s="121"/>
      <c r="H2" s="121"/>
      <c r="I2" s="121"/>
      <c r="J2" s="121"/>
    </row>
    <row r="3" spans="1:16" x14ac:dyDescent="0.2">
      <c r="A3" s="4"/>
      <c r="B3" s="54"/>
      <c r="C3" s="55"/>
      <c r="D3" s="55"/>
      <c r="E3" s="55"/>
      <c r="F3" s="55"/>
      <c r="G3" s="55"/>
      <c r="H3" s="55"/>
      <c r="I3" s="55"/>
      <c r="J3" s="55"/>
    </row>
    <row r="4" spans="1:16" x14ac:dyDescent="0.2">
      <c r="A4" s="4"/>
      <c r="B4" s="121" t="s">
        <v>42</v>
      </c>
      <c r="C4" s="121"/>
      <c r="D4" s="121"/>
      <c r="E4" s="121"/>
      <c r="F4" s="121"/>
      <c r="G4" s="121"/>
      <c r="H4" s="121"/>
      <c r="I4" s="121"/>
      <c r="J4" s="121"/>
    </row>
    <row r="5" spans="1:16" x14ac:dyDescent="0.2">
      <c r="A5" s="4"/>
      <c r="B5" s="146" t="s">
        <v>43</v>
      </c>
      <c r="C5" s="146"/>
      <c r="D5" s="146"/>
      <c r="E5" s="146"/>
      <c r="F5" s="146"/>
      <c r="G5" s="146"/>
      <c r="H5" s="146"/>
      <c r="I5" s="146"/>
      <c r="J5" s="146"/>
    </row>
    <row r="6" spans="1:16" ht="12.75" customHeight="1" x14ac:dyDescent="0.2">
      <c r="A6" s="4"/>
      <c r="B6" s="13"/>
      <c r="C6" s="143" t="s">
        <v>3</v>
      </c>
      <c r="D6" s="143"/>
      <c r="E6" s="143"/>
      <c r="F6" s="144"/>
      <c r="G6" s="145" t="s">
        <v>4</v>
      </c>
      <c r="H6" s="143"/>
      <c r="I6" s="143"/>
      <c r="J6" s="143"/>
    </row>
    <row r="7" spans="1:16" ht="12.75" customHeight="1" x14ac:dyDescent="0.2">
      <c r="A7" s="4"/>
      <c r="B7" s="1"/>
      <c r="C7" s="56">
        <v>2018</v>
      </c>
      <c r="D7" s="56">
        <v>2019</v>
      </c>
      <c r="E7" s="56">
        <v>2020</v>
      </c>
      <c r="F7" s="57">
        <v>2021</v>
      </c>
      <c r="G7" s="56">
        <v>2022</v>
      </c>
      <c r="H7" s="56">
        <v>2023</v>
      </c>
      <c r="I7" s="56">
        <v>2024</v>
      </c>
      <c r="J7" s="56">
        <v>2025</v>
      </c>
    </row>
    <row r="8" spans="1:16" x14ac:dyDescent="0.2">
      <c r="A8" s="4"/>
      <c r="B8" s="7"/>
      <c r="C8" s="7"/>
      <c r="D8" s="7"/>
      <c r="E8" s="7"/>
      <c r="F8" s="45"/>
      <c r="G8" s="7"/>
      <c r="H8" s="7"/>
      <c r="I8" s="7"/>
      <c r="J8" s="7"/>
    </row>
    <row r="9" spans="1:16" x14ac:dyDescent="0.2">
      <c r="A9" s="4"/>
      <c r="B9" s="63" t="s">
        <v>44</v>
      </c>
      <c r="C9" s="76">
        <v>298.3</v>
      </c>
      <c r="D9" s="76">
        <v>311</v>
      </c>
      <c r="E9" s="76">
        <v>329.6</v>
      </c>
      <c r="F9" s="77">
        <v>351.6</v>
      </c>
      <c r="G9" s="76">
        <v>357.9</v>
      </c>
      <c r="H9" s="76">
        <v>370.5</v>
      </c>
      <c r="I9" s="76">
        <v>384.7</v>
      </c>
      <c r="J9" s="76">
        <v>401.1</v>
      </c>
      <c r="K9" s="41"/>
      <c r="L9" s="41"/>
      <c r="M9" s="41"/>
      <c r="N9" s="41"/>
      <c r="O9" s="41"/>
      <c r="P9" s="41"/>
    </row>
    <row r="10" spans="1:16" x14ac:dyDescent="0.2">
      <c r="A10" s="4"/>
      <c r="B10" s="63" t="s">
        <v>6</v>
      </c>
      <c r="C10" s="76">
        <v>4.8099999999999996</v>
      </c>
      <c r="D10" s="97">
        <v>4.28</v>
      </c>
      <c r="E10" s="97">
        <v>5.98</v>
      </c>
      <c r="F10" s="77">
        <v>6.65</v>
      </c>
      <c r="G10" s="76">
        <v>1.81</v>
      </c>
      <c r="H10" s="76">
        <v>3.5</v>
      </c>
      <c r="I10" s="76">
        <v>3.84</v>
      </c>
      <c r="J10" s="76">
        <v>4.28</v>
      </c>
    </row>
    <row r="11" spans="1:16" x14ac:dyDescent="0.2">
      <c r="A11" s="4"/>
      <c r="B11" s="117" t="s">
        <v>45</v>
      </c>
      <c r="C11" s="76">
        <v>150.30000000000001</v>
      </c>
      <c r="D11" s="76">
        <v>155.6</v>
      </c>
      <c r="E11" s="76">
        <v>157</v>
      </c>
      <c r="F11" s="77">
        <v>168.2</v>
      </c>
      <c r="G11" s="76">
        <v>179.8</v>
      </c>
      <c r="H11" s="76">
        <v>188.1</v>
      </c>
      <c r="I11" s="76">
        <v>193.9</v>
      </c>
      <c r="J11" s="76">
        <v>201.9</v>
      </c>
    </row>
    <row r="12" spans="1:16" x14ac:dyDescent="0.2">
      <c r="A12" s="4"/>
      <c r="B12" s="63" t="s">
        <v>6</v>
      </c>
      <c r="C12" s="76">
        <v>4.58</v>
      </c>
      <c r="D12" s="97">
        <v>3.49</v>
      </c>
      <c r="E12" s="97">
        <v>0.89</v>
      </c>
      <c r="F12" s="77">
        <v>7.17</v>
      </c>
      <c r="G12" s="76">
        <v>6.88</v>
      </c>
      <c r="H12" s="76">
        <v>4.63</v>
      </c>
      <c r="I12" s="76">
        <v>3.09</v>
      </c>
      <c r="J12" s="76">
        <v>4.1100000000000003</v>
      </c>
    </row>
    <row r="13" spans="1:16" x14ac:dyDescent="0.2">
      <c r="A13" s="4"/>
      <c r="B13" s="63" t="s">
        <v>46</v>
      </c>
      <c r="C13" s="76">
        <v>39.6</v>
      </c>
      <c r="D13" s="76">
        <v>40.6</v>
      </c>
      <c r="E13" s="76">
        <v>40.1</v>
      </c>
      <c r="F13" s="77">
        <v>41</v>
      </c>
      <c r="G13" s="76">
        <v>42.4</v>
      </c>
      <c r="H13" s="76">
        <v>44</v>
      </c>
      <c r="I13" s="76">
        <v>45.4</v>
      </c>
      <c r="J13" s="76">
        <v>47.3</v>
      </c>
    </row>
    <row r="14" spans="1:16" x14ac:dyDescent="0.2">
      <c r="A14" s="4"/>
      <c r="B14" s="63" t="s">
        <v>6</v>
      </c>
      <c r="C14" s="76">
        <v>6.38</v>
      </c>
      <c r="D14" s="97">
        <v>2.5</v>
      </c>
      <c r="E14" s="97">
        <v>-1.1100000000000001</v>
      </c>
      <c r="F14" s="77">
        <v>2.25</v>
      </c>
      <c r="G14" s="76">
        <v>3.4</v>
      </c>
      <c r="H14" s="76">
        <v>3.62</v>
      </c>
      <c r="I14" s="76">
        <v>3.28</v>
      </c>
      <c r="J14" s="76">
        <v>4.1100000000000003</v>
      </c>
    </row>
    <row r="15" spans="1:16" x14ac:dyDescent="0.2">
      <c r="A15" s="4"/>
      <c r="B15" s="118" t="s">
        <v>47</v>
      </c>
      <c r="C15" s="76">
        <v>19.3</v>
      </c>
      <c r="D15" s="76">
        <v>20.100000000000001</v>
      </c>
      <c r="E15" s="76">
        <v>23.8</v>
      </c>
      <c r="F15" s="77">
        <v>24.6</v>
      </c>
      <c r="G15" s="76">
        <v>26.7</v>
      </c>
      <c r="H15" s="76">
        <v>26.1</v>
      </c>
      <c r="I15" s="76">
        <v>27.1</v>
      </c>
      <c r="J15" s="76">
        <v>28</v>
      </c>
    </row>
    <row r="16" spans="1:16" x14ac:dyDescent="0.2">
      <c r="A16" s="4"/>
      <c r="B16" s="63" t="s">
        <v>6</v>
      </c>
      <c r="C16" s="76">
        <v>0.9</v>
      </c>
      <c r="D16" s="97">
        <v>4</v>
      </c>
      <c r="E16" s="97">
        <v>18.600000000000001</v>
      </c>
      <c r="F16" s="77">
        <v>3.3</v>
      </c>
      <c r="G16" s="76">
        <v>8.6</v>
      </c>
      <c r="H16" s="76">
        <v>-2.2000000000000002</v>
      </c>
      <c r="I16" s="76">
        <v>3.7</v>
      </c>
      <c r="J16" s="76">
        <v>3.4</v>
      </c>
    </row>
    <row r="17" spans="1:10" x14ac:dyDescent="0.2">
      <c r="A17" s="4"/>
      <c r="B17" s="11" t="s">
        <v>48</v>
      </c>
      <c r="C17" s="76">
        <v>57.3</v>
      </c>
      <c r="D17" s="76">
        <v>61.2</v>
      </c>
      <c r="E17" s="76">
        <v>61.7</v>
      </c>
      <c r="F17" s="77">
        <v>63.3</v>
      </c>
      <c r="G17" s="76">
        <v>66</v>
      </c>
      <c r="H17" s="76">
        <v>68.900000000000006</v>
      </c>
      <c r="I17" s="76">
        <v>72.3</v>
      </c>
      <c r="J17" s="76">
        <v>75.599999999999994</v>
      </c>
    </row>
    <row r="18" spans="1:10" x14ac:dyDescent="0.2">
      <c r="A18" s="4"/>
      <c r="B18" s="63" t="s">
        <v>6</v>
      </c>
      <c r="C18" s="76">
        <v>4.7</v>
      </c>
      <c r="D18" s="97">
        <v>6.77</v>
      </c>
      <c r="E18" s="97">
        <v>0.78</v>
      </c>
      <c r="F18" s="77">
        <v>2.7</v>
      </c>
      <c r="G18" s="76">
        <v>4.17</v>
      </c>
      <c r="H18" s="76">
        <v>4.43</v>
      </c>
      <c r="I18" s="76">
        <v>4.88</v>
      </c>
      <c r="J18" s="76">
        <v>4.63</v>
      </c>
    </row>
    <row r="19" spans="1:10" x14ac:dyDescent="0.2">
      <c r="A19" s="4"/>
      <c r="B19" s="63" t="s">
        <v>49</v>
      </c>
      <c r="C19" s="76">
        <v>24</v>
      </c>
      <c r="D19" s="76">
        <v>24.8</v>
      </c>
      <c r="E19" s="76">
        <v>24.7</v>
      </c>
      <c r="F19" s="77">
        <v>25.1</v>
      </c>
      <c r="G19" s="76">
        <v>25.9</v>
      </c>
      <c r="H19" s="76">
        <v>28</v>
      </c>
      <c r="I19" s="76">
        <v>31.5</v>
      </c>
      <c r="J19" s="76">
        <v>34.5</v>
      </c>
    </row>
    <row r="20" spans="1:10" x14ac:dyDescent="0.2">
      <c r="A20" s="4"/>
      <c r="B20" s="63" t="s">
        <v>6</v>
      </c>
      <c r="C20" s="76">
        <v>3.6</v>
      </c>
      <c r="D20" s="97">
        <v>3.4</v>
      </c>
      <c r="E20" s="97">
        <v>-0.5</v>
      </c>
      <c r="F20" s="77">
        <v>1.6</v>
      </c>
      <c r="G20" s="76">
        <v>3.1</v>
      </c>
      <c r="H20" s="76">
        <v>8.5</v>
      </c>
      <c r="I20" s="76">
        <v>12.2</v>
      </c>
      <c r="J20" s="76">
        <v>9.5</v>
      </c>
    </row>
    <row r="21" spans="1:10" x14ac:dyDescent="0.2">
      <c r="A21" s="4"/>
      <c r="B21" s="63" t="s">
        <v>50</v>
      </c>
      <c r="C21" s="76">
        <v>22.2</v>
      </c>
      <c r="D21" s="76">
        <v>25.2</v>
      </c>
      <c r="E21" s="76">
        <v>25.5</v>
      </c>
      <c r="F21" s="77">
        <v>27.1</v>
      </c>
      <c r="G21" s="76">
        <v>28.1</v>
      </c>
      <c r="H21" s="76">
        <v>28.4</v>
      </c>
      <c r="I21" s="76">
        <v>28.9</v>
      </c>
      <c r="J21" s="76">
        <v>29.4</v>
      </c>
    </row>
    <row r="22" spans="1:10" x14ac:dyDescent="0.2">
      <c r="A22" s="4"/>
      <c r="B22" s="63" t="s">
        <v>6</v>
      </c>
      <c r="C22" s="76">
        <v>6.5</v>
      </c>
      <c r="D22" s="97">
        <v>13.5</v>
      </c>
      <c r="E22" s="97">
        <v>0.9</v>
      </c>
      <c r="F22" s="77">
        <v>6.4</v>
      </c>
      <c r="G22" s="76">
        <v>3.8</v>
      </c>
      <c r="H22" s="76">
        <v>1.1000000000000001</v>
      </c>
      <c r="I22" s="76">
        <v>1.6</v>
      </c>
      <c r="J22" s="76">
        <v>1.9</v>
      </c>
    </row>
    <row r="23" spans="1:10" x14ac:dyDescent="0.2">
      <c r="A23" s="4"/>
      <c r="B23" s="63" t="s">
        <v>51</v>
      </c>
      <c r="C23" s="76">
        <v>11.1</v>
      </c>
      <c r="D23" s="76">
        <v>11.2</v>
      </c>
      <c r="E23" s="76">
        <v>11.5</v>
      </c>
      <c r="F23" s="77">
        <v>11.2</v>
      </c>
      <c r="G23" s="76">
        <v>12</v>
      </c>
      <c r="H23" s="76">
        <v>12.4</v>
      </c>
      <c r="I23" s="76">
        <v>11.9</v>
      </c>
      <c r="J23" s="76">
        <v>11.7</v>
      </c>
    </row>
    <row r="24" spans="1:10" x14ac:dyDescent="0.2">
      <c r="A24" s="4"/>
      <c r="B24" s="63" t="s">
        <v>6</v>
      </c>
      <c r="C24" s="76">
        <v>3.67</v>
      </c>
      <c r="D24" s="97">
        <v>0.53</v>
      </c>
      <c r="E24" s="97">
        <v>3.26</v>
      </c>
      <c r="F24" s="77">
        <v>-3.06</v>
      </c>
      <c r="G24" s="76">
        <v>7.56</v>
      </c>
      <c r="H24" s="76">
        <v>3.47</v>
      </c>
      <c r="I24" s="76">
        <v>-4.0999999999999996</v>
      </c>
      <c r="J24" s="76">
        <v>-1.64</v>
      </c>
    </row>
    <row r="25" spans="1:10" x14ac:dyDescent="0.2">
      <c r="A25" s="4"/>
      <c r="B25" s="63" t="s">
        <v>52</v>
      </c>
      <c r="C25" s="76">
        <v>51.9</v>
      </c>
      <c r="D25" s="76">
        <v>54.4</v>
      </c>
      <c r="E25" s="76">
        <v>68.7</v>
      </c>
      <c r="F25" s="77">
        <v>76.7</v>
      </c>
      <c r="G25" s="76">
        <v>66.7</v>
      </c>
      <c r="H25" s="76">
        <v>68</v>
      </c>
      <c r="I25" s="76">
        <v>71.5</v>
      </c>
      <c r="J25" s="76">
        <v>74.900000000000006</v>
      </c>
    </row>
    <row r="26" spans="1:10" x14ac:dyDescent="0.2">
      <c r="A26" s="4"/>
      <c r="B26" s="63" t="s">
        <v>6</v>
      </c>
      <c r="C26" s="76">
        <v>5.6</v>
      </c>
      <c r="D26" s="97">
        <v>5</v>
      </c>
      <c r="E26" s="97">
        <v>26.2</v>
      </c>
      <c r="F26" s="77">
        <v>11.7</v>
      </c>
      <c r="G26" s="76">
        <v>-13.1</v>
      </c>
      <c r="H26" s="76">
        <v>1.9</v>
      </c>
      <c r="I26" s="76">
        <v>5.2</v>
      </c>
      <c r="J26" s="76">
        <v>4.8</v>
      </c>
    </row>
    <row r="27" spans="1:10" x14ac:dyDescent="0.2">
      <c r="A27" s="4"/>
      <c r="B27" s="63" t="s">
        <v>53</v>
      </c>
      <c r="C27" s="76">
        <v>3.94</v>
      </c>
      <c r="D27" s="76">
        <v>4.2</v>
      </c>
      <c r="E27" s="76">
        <v>3.96</v>
      </c>
      <c r="F27" s="77">
        <v>4.25</v>
      </c>
      <c r="G27" s="76">
        <v>4.59</v>
      </c>
      <c r="H27" s="76">
        <v>4.74</v>
      </c>
      <c r="I27" s="76">
        <v>4.88</v>
      </c>
      <c r="J27" s="76">
        <v>5.07</v>
      </c>
    </row>
    <row r="28" spans="1:10" x14ac:dyDescent="0.2">
      <c r="A28" s="4"/>
      <c r="B28" s="63" t="s">
        <v>6</v>
      </c>
      <c r="C28" s="76">
        <v>0.73</v>
      </c>
      <c r="D28" s="97">
        <v>6.73</v>
      </c>
      <c r="E28" s="97">
        <v>-5.92</v>
      </c>
      <c r="F28" s="77">
        <v>7.46</v>
      </c>
      <c r="G28" s="76">
        <v>8.0299999999999994</v>
      </c>
      <c r="H28" s="76">
        <v>3.12</v>
      </c>
      <c r="I28" s="76">
        <v>3.09</v>
      </c>
      <c r="J28" s="76">
        <v>3.94</v>
      </c>
    </row>
    <row r="29" spans="1:10" x14ac:dyDescent="0.2">
      <c r="A29" s="4"/>
      <c r="B29" s="11" t="s">
        <v>54</v>
      </c>
      <c r="C29" s="76">
        <v>24.1</v>
      </c>
      <c r="D29" s="76">
        <v>25.1</v>
      </c>
      <c r="E29" s="76">
        <v>25.6</v>
      </c>
      <c r="F29" s="77">
        <v>26.6</v>
      </c>
      <c r="G29" s="76">
        <v>28.3</v>
      </c>
      <c r="H29" s="76">
        <v>29.5</v>
      </c>
      <c r="I29" s="76">
        <v>30.5</v>
      </c>
      <c r="J29" s="76">
        <v>31.8</v>
      </c>
    </row>
    <row r="30" spans="1:10" x14ac:dyDescent="0.2">
      <c r="A30" s="4"/>
      <c r="B30" s="43" t="s">
        <v>6</v>
      </c>
      <c r="C30" s="78">
        <v>3.35</v>
      </c>
      <c r="D30" s="119">
        <v>4.03</v>
      </c>
      <c r="E30" s="119">
        <v>2.2200000000000002</v>
      </c>
      <c r="F30" s="79">
        <v>4.03</v>
      </c>
      <c r="G30" s="78">
        <v>6.34</v>
      </c>
      <c r="H30" s="78">
        <v>4.03</v>
      </c>
      <c r="I30" s="78">
        <v>3.44</v>
      </c>
      <c r="J30" s="78">
        <v>4.1900000000000004</v>
      </c>
    </row>
    <row r="31" spans="1:10" x14ac:dyDescent="0.2">
      <c r="A31" s="4"/>
      <c r="B31" s="11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4"/>
      <c r="B32" s="148" t="s">
        <v>55</v>
      </c>
      <c r="C32" s="148"/>
      <c r="D32" s="148"/>
      <c r="E32" s="148"/>
      <c r="F32" s="148"/>
      <c r="G32" s="148"/>
      <c r="H32" s="148"/>
      <c r="I32" s="148"/>
      <c r="J32" s="148"/>
    </row>
    <row r="33" spans="1:10" x14ac:dyDescent="0.2">
      <c r="A33" s="4"/>
      <c r="B33" s="147" t="s">
        <v>56</v>
      </c>
      <c r="C33" s="147"/>
      <c r="D33" s="147"/>
      <c r="E33" s="147"/>
      <c r="F33" s="147"/>
      <c r="G33" s="147"/>
      <c r="H33" s="147"/>
      <c r="I33" s="147"/>
      <c r="J33" s="147"/>
    </row>
    <row r="34" spans="1:10" x14ac:dyDescent="0.2">
      <c r="A34" s="4"/>
      <c r="B34" s="13"/>
      <c r="C34" s="143" t="s">
        <v>3</v>
      </c>
      <c r="D34" s="143"/>
      <c r="E34" s="143"/>
      <c r="F34" s="144"/>
      <c r="G34" s="145" t="s">
        <v>4</v>
      </c>
      <c r="H34" s="143"/>
      <c r="I34" s="143"/>
      <c r="J34" s="143"/>
    </row>
    <row r="35" spans="1:10" x14ac:dyDescent="0.2">
      <c r="A35" s="4"/>
      <c r="B35" s="1"/>
      <c r="C35" s="56">
        <v>2018</v>
      </c>
      <c r="D35" s="56">
        <v>2019</v>
      </c>
      <c r="E35" s="56">
        <v>2020</v>
      </c>
      <c r="F35" s="57">
        <v>2021</v>
      </c>
      <c r="G35" s="56">
        <v>2022</v>
      </c>
      <c r="H35" s="56">
        <v>2023</v>
      </c>
      <c r="I35" s="56">
        <v>2024</v>
      </c>
      <c r="J35" s="56">
        <v>2025</v>
      </c>
    </row>
    <row r="36" spans="1:10" x14ac:dyDescent="0.2">
      <c r="A36" s="4"/>
      <c r="B36" s="118" t="s">
        <v>57</v>
      </c>
      <c r="C36" s="19">
        <v>293.7</v>
      </c>
      <c r="D36" s="19">
        <v>300</v>
      </c>
      <c r="E36" s="19">
        <v>321.10000000000002</v>
      </c>
      <c r="F36" s="51">
        <v>326.7</v>
      </c>
      <c r="G36" s="19">
        <v>311.8</v>
      </c>
      <c r="H36" s="19">
        <v>313</v>
      </c>
      <c r="I36" s="19">
        <v>318.60000000000002</v>
      </c>
      <c r="J36" s="19">
        <v>326.8</v>
      </c>
    </row>
    <row r="37" spans="1:10" x14ac:dyDescent="0.2">
      <c r="A37" s="4"/>
      <c r="B37" s="63" t="s">
        <v>6</v>
      </c>
      <c r="C37" s="76">
        <v>2.1</v>
      </c>
      <c r="D37" s="76">
        <v>2.2000000000000002</v>
      </c>
      <c r="E37" s="76">
        <v>7</v>
      </c>
      <c r="F37" s="77">
        <v>1.7</v>
      </c>
      <c r="G37" s="76">
        <v>-4.5999999999999996</v>
      </c>
      <c r="H37" s="76">
        <v>0.4</v>
      </c>
      <c r="I37" s="76">
        <v>1.8</v>
      </c>
      <c r="J37" s="76">
        <v>2.6</v>
      </c>
    </row>
    <row r="38" spans="1:10" s="25" customFormat="1" x14ac:dyDescent="0.2">
      <c r="A38" s="7"/>
      <c r="B38" s="63" t="s">
        <v>58</v>
      </c>
      <c r="C38" s="85">
        <v>5.86</v>
      </c>
      <c r="D38" s="85">
        <v>5.88</v>
      </c>
      <c r="E38" s="85">
        <v>5.89</v>
      </c>
      <c r="F38" s="90">
        <v>5.9</v>
      </c>
      <c r="G38" s="85">
        <v>5.91</v>
      </c>
      <c r="H38" s="85">
        <v>5.92</v>
      </c>
      <c r="I38" s="85">
        <v>5.94</v>
      </c>
      <c r="J38" s="85">
        <v>5.96</v>
      </c>
    </row>
    <row r="39" spans="1:10" x14ac:dyDescent="0.2">
      <c r="A39" s="4"/>
      <c r="B39" s="63" t="s">
        <v>6</v>
      </c>
      <c r="C39" s="76">
        <v>0.4</v>
      </c>
      <c r="D39" s="76">
        <v>0.4</v>
      </c>
      <c r="E39" s="76">
        <v>0.2</v>
      </c>
      <c r="F39" s="77">
        <v>0.1</v>
      </c>
      <c r="G39" s="76">
        <v>0.2</v>
      </c>
      <c r="H39" s="76">
        <v>0.2</v>
      </c>
      <c r="I39" s="76">
        <v>0.3</v>
      </c>
      <c r="J39" s="76">
        <v>0.3</v>
      </c>
    </row>
    <row r="40" spans="1:10" x14ac:dyDescent="0.2">
      <c r="A40" s="4"/>
      <c r="B40" s="63" t="s">
        <v>59</v>
      </c>
      <c r="C40" s="91">
        <v>50907.8</v>
      </c>
      <c r="D40" s="91">
        <v>52892.7</v>
      </c>
      <c r="E40" s="91">
        <v>55941.1</v>
      </c>
      <c r="F40" s="92">
        <v>59626.3</v>
      </c>
      <c r="G40" s="91">
        <v>60583.199999999997</v>
      </c>
      <c r="H40" s="91">
        <v>62565.8</v>
      </c>
      <c r="I40" s="91">
        <v>64784.4</v>
      </c>
      <c r="J40" s="91">
        <v>67350.899999999994</v>
      </c>
    </row>
    <row r="41" spans="1:10" x14ac:dyDescent="0.2">
      <c r="A41" s="4"/>
      <c r="B41" s="63" t="s">
        <v>6</v>
      </c>
      <c r="C41" s="76">
        <v>4.4000000000000004</v>
      </c>
      <c r="D41" s="76">
        <v>3.9</v>
      </c>
      <c r="E41" s="76">
        <v>5.8</v>
      </c>
      <c r="F41" s="77">
        <v>6.6</v>
      </c>
      <c r="G41" s="76">
        <v>1.6</v>
      </c>
      <c r="H41" s="76">
        <v>3.3</v>
      </c>
      <c r="I41" s="76">
        <v>3.5</v>
      </c>
      <c r="J41" s="76">
        <v>4</v>
      </c>
    </row>
    <row r="42" spans="1:10" x14ac:dyDescent="0.2">
      <c r="A42" s="4"/>
      <c r="B42" s="63" t="s">
        <v>60</v>
      </c>
      <c r="C42" s="76">
        <v>32.6</v>
      </c>
      <c r="D42" s="76">
        <v>35.299999999999997</v>
      </c>
      <c r="E42" s="76">
        <v>35.200000000000003</v>
      </c>
      <c r="F42" s="77">
        <v>40.299999999999997</v>
      </c>
      <c r="G42" s="76">
        <v>46</v>
      </c>
      <c r="H42" s="76">
        <v>44</v>
      </c>
      <c r="I42" s="76">
        <v>42.5</v>
      </c>
      <c r="J42" s="76">
        <v>43.9</v>
      </c>
    </row>
    <row r="43" spans="1:10" x14ac:dyDescent="0.2">
      <c r="A43" s="4"/>
      <c r="B43" s="63" t="s">
        <v>6</v>
      </c>
      <c r="C43" s="76">
        <v>0.6</v>
      </c>
      <c r="D43" s="76">
        <v>8.1</v>
      </c>
      <c r="E43" s="76">
        <v>-0.3</v>
      </c>
      <c r="F43" s="77">
        <v>14.6</v>
      </c>
      <c r="G43" s="76">
        <v>14.1</v>
      </c>
      <c r="H43" s="76">
        <v>-4.3</v>
      </c>
      <c r="I43" s="76">
        <v>-3.4</v>
      </c>
      <c r="J43" s="76">
        <v>3.3</v>
      </c>
    </row>
    <row r="44" spans="1:10" x14ac:dyDescent="0.2">
      <c r="A44" s="4"/>
      <c r="B44" s="86" t="s">
        <v>61</v>
      </c>
      <c r="C44" s="76">
        <v>265.60000000000002</v>
      </c>
      <c r="D44" s="76">
        <v>275.7</v>
      </c>
      <c r="E44" s="76">
        <v>294.5</v>
      </c>
      <c r="F44" s="77">
        <v>311.3</v>
      </c>
      <c r="G44" s="76">
        <v>311.89999999999998</v>
      </c>
      <c r="H44" s="76">
        <v>326.39999999999998</v>
      </c>
      <c r="I44" s="76">
        <v>342.2</v>
      </c>
      <c r="J44" s="76">
        <v>357.2</v>
      </c>
    </row>
    <row r="45" spans="1:10" x14ac:dyDescent="0.2">
      <c r="A45" s="4"/>
      <c r="B45" s="43" t="s">
        <v>6</v>
      </c>
      <c r="C45" s="78">
        <v>5.35</v>
      </c>
      <c r="D45" s="78">
        <v>3.81</v>
      </c>
      <c r="E45" s="78">
        <v>6.79</v>
      </c>
      <c r="F45" s="79">
        <v>5.7</v>
      </c>
      <c r="G45" s="78">
        <v>0.22</v>
      </c>
      <c r="H45" s="78">
        <v>4.6500000000000004</v>
      </c>
      <c r="I45" s="78">
        <v>4.82</v>
      </c>
      <c r="J45" s="78">
        <v>4.4000000000000004</v>
      </c>
    </row>
    <row r="46" spans="1:10" ht="12.75" customHeight="1" x14ac:dyDescent="0.2">
      <c r="A46" s="4"/>
      <c r="B46" s="120" t="s">
        <v>62</v>
      </c>
      <c r="C46" s="76">
        <v>332.5</v>
      </c>
      <c r="D46" s="76">
        <v>345.2</v>
      </c>
      <c r="E46" s="76">
        <v>340.6</v>
      </c>
      <c r="F46" s="77">
        <v>368.6</v>
      </c>
      <c r="G46" s="76">
        <v>391.8</v>
      </c>
      <c r="H46" s="76">
        <v>405.5</v>
      </c>
      <c r="I46" s="76">
        <v>419.3</v>
      </c>
      <c r="J46" s="76">
        <v>434.6</v>
      </c>
    </row>
    <row r="47" spans="1:10" x14ac:dyDescent="0.2">
      <c r="A47" s="4"/>
      <c r="B47" s="63" t="s">
        <v>6</v>
      </c>
      <c r="C47" s="76">
        <v>4.5</v>
      </c>
      <c r="D47" s="76">
        <v>3.8</v>
      </c>
      <c r="E47" s="76">
        <v>-1.3</v>
      </c>
      <c r="F47" s="77">
        <v>8.1999999999999993</v>
      </c>
      <c r="G47" s="76">
        <v>6.3</v>
      </c>
      <c r="H47" s="76">
        <v>3.5</v>
      </c>
      <c r="I47" s="76">
        <v>3.4</v>
      </c>
      <c r="J47" s="76">
        <v>3.6</v>
      </c>
    </row>
    <row r="48" spans="1:10" ht="15" x14ac:dyDescent="0.25">
      <c r="A48" s="4"/>
      <c r="B48" s="63" t="s">
        <v>63</v>
      </c>
      <c r="C48" s="93">
        <v>299.10000000000002</v>
      </c>
      <c r="D48" s="93">
        <v>303.7</v>
      </c>
      <c r="E48" s="93">
        <v>293.10000000000002</v>
      </c>
      <c r="F48" s="94">
        <v>306.5</v>
      </c>
      <c r="G48" s="80">
        <v>310.89999999999998</v>
      </c>
      <c r="H48" s="80">
        <v>311.7</v>
      </c>
      <c r="I48" s="80">
        <v>315.3</v>
      </c>
      <c r="J48" s="80">
        <v>320.2</v>
      </c>
    </row>
    <row r="49" spans="1:10" x14ac:dyDescent="0.2">
      <c r="A49" s="4"/>
      <c r="B49" s="43" t="s">
        <v>6</v>
      </c>
      <c r="C49" s="78">
        <v>2.4</v>
      </c>
      <c r="D49" s="78">
        <v>1.5</v>
      </c>
      <c r="E49" s="78">
        <v>-3.5</v>
      </c>
      <c r="F49" s="79">
        <v>4.5999999999999996</v>
      </c>
      <c r="G49" s="78">
        <v>1.5</v>
      </c>
      <c r="H49" s="78">
        <v>0.2</v>
      </c>
      <c r="I49" s="78">
        <v>1.2</v>
      </c>
      <c r="J49" s="78">
        <v>1.5</v>
      </c>
    </row>
    <row r="50" spans="1:10" ht="10.5" customHeight="1" x14ac:dyDescent="0.2">
      <c r="B50" s="26"/>
      <c r="C50" s="46"/>
      <c r="D50" s="46"/>
      <c r="E50" s="46"/>
      <c r="F50" s="46"/>
      <c r="G50" s="46"/>
      <c r="H50" s="46"/>
      <c r="I50" s="46"/>
      <c r="J50" s="47"/>
    </row>
    <row r="51" spans="1:10" x14ac:dyDescent="0.2">
      <c r="G51" s="142" t="s">
        <v>64</v>
      </c>
      <c r="H51" s="142"/>
      <c r="I51" s="142"/>
      <c r="J51" s="142"/>
    </row>
    <row r="52" spans="1:10" x14ac:dyDescent="0.2">
      <c r="F52" s="41"/>
      <c r="G52" s="41"/>
      <c r="H52" s="41"/>
      <c r="I52" s="41"/>
      <c r="J52" s="41"/>
    </row>
    <row r="53" spans="1:10" x14ac:dyDescent="0.2">
      <c r="D53" s="84"/>
      <c r="F53" s="53"/>
      <c r="G53" s="53"/>
      <c r="H53" s="53"/>
      <c r="I53" s="53"/>
      <c r="J53" s="53"/>
    </row>
    <row r="54" spans="1:10" x14ac:dyDescent="0.2">
      <c r="D54" s="84"/>
    </row>
    <row r="55" spans="1:10" x14ac:dyDescent="0.2">
      <c r="D55" s="84"/>
      <c r="G55" s="41"/>
      <c r="H55" s="41"/>
      <c r="I55" s="41"/>
      <c r="J55" s="41"/>
    </row>
  </sheetData>
  <mergeCells count="10">
    <mergeCell ref="G51:J51"/>
    <mergeCell ref="C34:F34"/>
    <mergeCell ref="G34:J34"/>
    <mergeCell ref="B5:J5"/>
    <mergeCell ref="B2:J2"/>
    <mergeCell ref="B33:J33"/>
    <mergeCell ref="B32:J32"/>
    <mergeCell ref="G6:J6"/>
    <mergeCell ref="C6:F6"/>
    <mergeCell ref="B4:J4"/>
  </mergeCells>
  <phoneticPr fontId="0" type="noConversion"/>
  <printOptions horizontalCentered="1"/>
  <pageMargins left="0.25" right="0.25" top="0.75" bottom="0.75" header="0.3" footer="0.3"/>
  <pageSetup scale="91" orientation="portrait" r:id="rId1"/>
  <headerFooter>
    <oddHeader>&amp;L&amp;"Times New Roman,Regular"ECONOMIC OUTLOOK - WISCONSIN&amp;R&amp;"Times New Roman,Regular"February 2023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  <pageSetUpPr fitToPage="1"/>
  </sheetPr>
  <dimension ref="B1:M25"/>
  <sheetViews>
    <sheetView showGridLines="0" zoomScaleNormal="100" zoomScaleSheetLayoutView="106" zoomScalePageLayoutView="76" workbookViewId="0">
      <selection activeCell="B31" sqref="B31"/>
    </sheetView>
  </sheetViews>
  <sheetFormatPr defaultColWidth="9.140625" defaultRowHeight="12.75" x14ac:dyDescent="0.2"/>
  <cols>
    <col min="1" max="1" width="9.140625" style="10"/>
    <col min="2" max="2" width="33.85546875" style="10" customWidth="1"/>
    <col min="3" max="10" width="9.140625" style="10" customWidth="1"/>
    <col min="11" max="16384" width="9.140625" style="10"/>
  </cols>
  <sheetData>
    <row r="1" spans="2:13" x14ac:dyDescent="0.2">
      <c r="B1" s="149" t="s">
        <v>65</v>
      </c>
      <c r="C1" s="149"/>
      <c r="D1" s="149"/>
      <c r="E1" s="149"/>
      <c r="F1" s="149"/>
      <c r="G1" s="149"/>
      <c r="H1" s="149"/>
      <c r="I1" s="149"/>
      <c r="J1" s="149"/>
    </row>
    <row r="2" spans="2:13" x14ac:dyDescent="0.2">
      <c r="B2" s="151"/>
      <c r="C2" s="151"/>
      <c r="D2" s="151"/>
      <c r="E2" s="151"/>
      <c r="F2" s="151"/>
      <c r="G2" s="151"/>
      <c r="H2" s="151"/>
      <c r="I2" s="151"/>
      <c r="J2" s="151"/>
    </row>
    <row r="3" spans="2:13" x14ac:dyDescent="0.2">
      <c r="B3" s="149" t="s">
        <v>66</v>
      </c>
      <c r="C3" s="149"/>
      <c r="D3" s="149"/>
      <c r="E3" s="149"/>
      <c r="F3" s="149"/>
      <c r="G3" s="149"/>
      <c r="H3" s="149"/>
      <c r="I3" s="149"/>
      <c r="J3" s="149"/>
    </row>
    <row r="4" spans="2:13" x14ac:dyDescent="0.2">
      <c r="B4" s="151" t="s">
        <v>67</v>
      </c>
      <c r="C4" s="151"/>
      <c r="D4" s="151"/>
      <c r="E4" s="151"/>
      <c r="F4" s="151"/>
      <c r="G4" s="151"/>
      <c r="H4" s="151"/>
      <c r="I4" s="151"/>
      <c r="J4" s="151"/>
    </row>
    <row r="5" spans="2:13" x14ac:dyDescent="0.2">
      <c r="B5" s="14"/>
      <c r="C5" s="37" t="s">
        <v>3</v>
      </c>
      <c r="D5" s="37"/>
      <c r="E5" s="37"/>
      <c r="F5" s="38"/>
      <c r="G5" s="150" t="s">
        <v>4</v>
      </c>
      <c r="H5" s="150"/>
      <c r="I5" s="150"/>
      <c r="J5" s="150"/>
    </row>
    <row r="6" spans="2:13" x14ac:dyDescent="0.2">
      <c r="B6" s="2"/>
      <c r="C6" s="15" t="s">
        <v>68</v>
      </c>
      <c r="D6" s="15" t="s">
        <v>29</v>
      </c>
      <c r="E6" s="15" t="s">
        <v>30</v>
      </c>
      <c r="F6" s="44" t="s">
        <v>31</v>
      </c>
      <c r="G6" s="15" t="s">
        <v>32</v>
      </c>
      <c r="H6" s="15" t="s">
        <v>33</v>
      </c>
      <c r="I6" s="15" t="s">
        <v>34</v>
      </c>
      <c r="J6" s="15" t="s">
        <v>35</v>
      </c>
    </row>
    <row r="7" spans="2:13" x14ac:dyDescent="0.2">
      <c r="B7" s="7"/>
      <c r="C7" s="30"/>
      <c r="D7" s="30"/>
      <c r="E7" s="30"/>
      <c r="F7" s="31"/>
      <c r="G7" s="32"/>
      <c r="H7" s="32"/>
      <c r="I7" s="32"/>
      <c r="J7" s="32"/>
    </row>
    <row r="8" spans="2:13" x14ac:dyDescent="0.2">
      <c r="B8" s="11" t="s">
        <v>44</v>
      </c>
      <c r="C8" s="34">
        <v>349.3</v>
      </c>
      <c r="D8" s="34">
        <v>352.6</v>
      </c>
      <c r="E8" s="95">
        <v>356.1</v>
      </c>
      <c r="F8" s="96">
        <v>360.2</v>
      </c>
      <c r="G8" s="34">
        <v>362.8</v>
      </c>
      <c r="H8" s="34">
        <v>367.2</v>
      </c>
      <c r="I8" s="34">
        <v>368.4</v>
      </c>
      <c r="J8" s="34">
        <v>371.3</v>
      </c>
      <c r="K8" s="33"/>
      <c r="L8" s="29"/>
      <c r="M8" s="29"/>
    </row>
    <row r="9" spans="2:13" x14ac:dyDescent="0.2">
      <c r="B9" s="11" t="s">
        <v>6</v>
      </c>
      <c r="C9" s="34">
        <v>4.4000000000000004</v>
      </c>
      <c r="D9" s="34">
        <v>3.9</v>
      </c>
      <c r="E9" s="95">
        <v>4</v>
      </c>
      <c r="F9" s="96">
        <v>4.7</v>
      </c>
      <c r="G9" s="34">
        <v>2.9</v>
      </c>
      <c r="H9" s="34">
        <v>5</v>
      </c>
      <c r="I9" s="34">
        <v>1.3</v>
      </c>
      <c r="J9" s="34">
        <v>3.2</v>
      </c>
      <c r="K9" s="33"/>
    </row>
    <row r="10" spans="2:13" x14ac:dyDescent="0.2">
      <c r="B10" s="81" t="s">
        <v>45</v>
      </c>
      <c r="C10" s="34">
        <v>174.6</v>
      </c>
      <c r="D10" s="34">
        <v>177.6</v>
      </c>
      <c r="E10" s="95">
        <v>178.2</v>
      </c>
      <c r="F10" s="96">
        <v>180.7</v>
      </c>
      <c r="G10" s="34">
        <v>182.7</v>
      </c>
      <c r="H10" s="34">
        <v>186.9</v>
      </c>
      <c r="I10" s="34">
        <v>187.4</v>
      </c>
      <c r="J10" s="34">
        <v>188.4</v>
      </c>
      <c r="K10" s="33"/>
      <c r="L10" s="29"/>
      <c r="M10" s="29"/>
    </row>
    <row r="11" spans="2:13" x14ac:dyDescent="0.2">
      <c r="B11" s="11" t="s">
        <v>6</v>
      </c>
      <c r="C11" s="34">
        <v>10.1</v>
      </c>
      <c r="D11" s="34">
        <v>7</v>
      </c>
      <c r="E11" s="95">
        <v>1.5</v>
      </c>
      <c r="F11" s="96">
        <v>5.7</v>
      </c>
      <c r="G11" s="34">
        <v>4.4000000000000004</v>
      </c>
      <c r="H11" s="34">
        <v>9.5</v>
      </c>
      <c r="I11" s="34">
        <v>1.2</v>
      </c>
      <c r="J11" s="34">
        <v>2</v>
      </c>
      <c r="K11" s="33"/>
    </row>
    <row r="12" spans="2:13" x14ac:dyDescent="0.2">
      <c r="B12" s="11" t="s">
        <v>46</v>
      </c>
      <c r="C12" s="34">
        <v>41.6</v>
      </c>
      <c r="D12" s="34">
        <v>41.9</v>
      </c>
      <c r="E12" s="95">
        <v>42.2</v>
      </c>
      <c r="F12" s="96">
        <v>42.6</v>
      </c>
      <c r="G12" s="34">
        <v>43</v>
      </c>
      <c r="H12" s="34">
        <v>43.6</v>
      </c>
      <c r="I12" s="34">
        <v>43.9</v>
      </c>
      <c r="J12" s="34">
        <v>44.1</v>
      </c>
      <c r="K12" s="33"/>
      <c r="L12" s="29"/>
      <c r="M12" s="29"/>
    </row>
    <row r="13" spans="2:13" x14ac:dyDescent="0.2">
      <c r="B13" s="11" t="s">
        <v>6</v>
      </c>
      <c r="C13" s="34">
        <v>4</v>
      </c>
      <c r="D13" s="34">
        <v>2.9</v>
      </c>
      <c r="E13" s="95">
        <v>2.8</v>
      </c>
      <c r="F13" s="96">
        <v>3.8</v>
      </c>
      <c r="G13" s="34">
        <v>3.7</v>
      </c>
      <c r="H13" s="34">
        <v>5.2</v>
      </c>
      <c r="I13" s="34">
        <v>2.9</v>
      </c>
      <c r="J13" s="34">
        <v>2</v>
      </c>
      <c r="K13" s="33"/>
    </row>
    <row r="14" spans="2:13" x14ac:dyDescent="0.2">
      <c r="B14" s="87" t="s">
        <v>47</v>
      </c>
      <c r="C14" s="34">
        <v>25</v>
      </c>
      <c r="D14" s="34">
        <v>26.5</v>
      </c>
      <c r="E14" s="95">
        <v>27</v>
      </c>
      <c r="F14" s="96">
        <v>27.2</v>
      </c>
      <c r="G14" s="34">
        <v>26.1</v>
      </c>
      <c r="H14" s="34">
        <v>26.2</v>
      </c>
      <c r="I14" s="34">
        <v>25.8</v>
      </c>
      <c r="J14" s="34">
        <v>26.1</v>
      </c>
      <c r="K14" s="33"/>
      <c r="L14" s="29"/>
      <c r="M14" s="29"/>
    </row>
    <row r="15" spans="2:13" x14ac:dyDescent="0.2">
      <c r="B15" s="11" t="s">
        <v>6</v>
      </c>
      <c r="C15" s="34">
        <v>2.6</v>
      </c>
      <c r="D15" s="34">
        <v>25.3</v>
      </c>
      <c r="E15" s="95">
        <v>8.3000000000000007</v>
      </c>
      <c r="F15" s="96">
        <v>2.7</v>
      </c>
      <c r="G15" s="34">
        <v>-15.5</v>
      </c>
      <c r="H15" s="34">
        <v>1.3</v>
      </c>
      <c r="I15" s="34">
        <v>-5.4</v>
      </c>
      <c r="J15" s="34">
        <v>4.5</v>
      </c>
      <c r="K15" s="33"/>
    </row>
    <row r="16" spans="2:13" s="4" customFormat="1" x14ac:dyDescent="0.2">
      <c r="B16" s="11" t="s">
        <v>48</v>
      </c>
      <c r="C16" s="35">
        <v>64.3</v>
      </c>
      <c r="D16" s="35">
        <v>64.599999999999994</v>
      </c>
      <c r="E16" s="97">
        <v>65.7</v>
      </c>
      <c r="F16" s="98">
        <v>66.400000000000006</v>
      </c>
      <c r="G16" s="35">
        <v>67.3</v>
      </c>
      <c r="H16" s="35">
        <v>67.8</v>
      </c>
      <c r="I16" s="35">
        <v>68.5</v>
      </c>
      <c r="J16" s="35">
        <v>69.3</v>
      </c>
      <c r="K16" s="33"/>
      <c r="L16" s="29"/>
      <c r="M16" s="29"/>
    </row>
    <row r="17" spans="2:13" s="4" customFormat="1" x14ac:dyDescent="0.2">
      <c r="B17" s="11" t="s">
        <v>6</v>
      </c>
      <c r="C17" s="35">
        <v>4.5999999999999996</v>
      </c>
      <c r="D17" s="35">
        <v>1.3</v>
      </c>
      <c r="E17" s="97">
        <v>7</v>
      </c>
      <c r="F17" s="98">
        <v>4.4000000000000004</v>
      </c>
      <c r="G17" s="35">
        <v>5.9</v>
      </c>
      <c r="H17" s="35">
        <v>2.7</v>
      </c>
      <c r="I17" s="35">
        <v>4.4000000000000004</v>
      </c>
      <c r="J17" s="35">
        <v>4.5</v>
      </c>
      <c r="K17" s="33"/>
    </row>
    <row r="18" spans="2:13" x14ac:dyDescent="0.2">
      <c r="B18" s="11" t="s">
        <v>52</v>
      </c>
      <c r="C18" s="34">
        <v>66.599999999999994</v>
      </c>
      <c r="D18" s="34">
        <v>65.599999999999994</v>
      </c>
      <c r="E18" s="95">
        <v>66.5</v>
      </c>
      <c r="F18" s="96">
        <v>67.099999999999994</v>
      </c>
      <c r="G18" s="34">
        <v>67.7</v>
      </c>
      <c r="H18" s="34">
        <v>67.3</v>
      </c>
      <c r="I18" s="34">
        <v>67.3</v>
      </c>
      <c r="J18" s="34">
        <v>68.2</v>
      </c>
      <c r="K18" s="33"/>
      <c r="L18" s="29"/>
      <c r="M18" s="29"/>
    </row>
    <row r="19" spans="2:13" x14ac:dyDescent="0.2">
      <c r="B19" s="11" t="s">
        <v>6</v>
      </c>
      <c r="C19" s="34">
        <v>-7.7</v>
      </c>
      <c r="D19" s="36">
        <v>-6.1</v>
      </c>
      <c r="E19" s="99">
        <v>5.6</v>
      </c>
      <c r="F19" s="96">
        <v>3.9</v>
      </c>
      <c r="G19" s="36">
        <v>3.7</v>
      </c>
      <c r="H19" s="36">
        <v>-2.6</v>
      </c>
      <c r="I19" s="36">
        <v>0.5</v>
      </c>
      <c r="J19" s="36">
        <v>5</v>
      </c>
      <c r="K19" s="33"/>
    </row>
    <row r="20" spans="2:13" x14ac:dyDescent="0.2">
      <c r="B20" s="11" t="s">
        <v>53</v>
      </c>
      <c r="C20" s="34">
        <v>4.41</v>
      </c>
      <c r="D20" s="34">
        <v>4.51</v>
      </c>
      <c r="E20" s="95">
        <v>4.59</v>
      </c>
      <c r="F20" s="96">
        <v>4.67</v>
      </c>
      <c r="G20" s="34">
        <v>4.72</v>
      </c>
      <c r="H20" s="34">
        <v>4.83</v>
      </c>
      <c r="I20" s="34">
        <v>4.84</v>
      </c>
      <c r="J20" s="34">
        <v>4.8600000000000003</v>
      </c>
      <c r="K20" s="33"/>
      <c r="L20" s="29"/>
      <c r="M20" s="29"/>
    </row>
    <row r="21" spans="2:13" x14ac:dyDescent="0.2">
      <c r="B21" s="11" t="s">
        <v>6</v>
      </c>
      <c r="C21" s="34">
        <v>16.100000000000001</v>
      </c>
      <c r="D21" s="34">
        <v>8.8000000000000007</v>
      </c>
      <c r="E21" s="95">
        <v>7.5</v>
      </c>
      <c r="F21" s="96">
        <v>7.3</v>
      </c>
      <c r="G21" s="34">
        <v>4.2</v>
      </c>
      <c r="H21" s="34">
        <v>9.1999999999999993</v>
      </c>
      <c r="I21" s="34">
        <v>1</v>
      </c>
      <c r="J21" s="34">
        <v>1.8</v>
      </c>
      <c r="K21" s="33"/>
    </row>
    <row r="22" spans="2:13" x14ac:dyDescent="0.2">
      <c r="B22" s="11" t="s">
        <v>69</v>
      </c>
      <c r="C22" s="34">
        <v>27.4</v>
      </c>
      <c r="D22" s="34">
        <v>28</v>
      </c>
      <c r="E22" s="95">
        <v>28.1</v>
      </c>
      <c r="F22" s="96">
        <v>28.5</v>
      </c>
      <c r="G22" s="34">
        <v>28.7</v>
      </c>
      <c r="H22" s="34">
        <v>29.3</v>
      </c>
      <c r="I22" s="34">
        <v>29.4</v>
      </c>
      <c r="J22" s="34">
        <v>29.5</v>
      </c>
      <c r="K22" s="33"/>
      <c r="L22" s="29"/>
      <c r="M22" s="29"/>
    </row>
    <row r="23" spans="2:13" x14ac:dyDescent="0.2">
      <c r="B23" s="43" t="s">
        <v>6</v>
      </c>
      <c r="C23" s="28">
        <v>8</v>
      </c>
      <c r="D23" s="28">
        <v>10</v>
      </c>
      <c r="E23" s="28">
        <v>1.2</v>
      </c>
      <c r="F23" s="100">
        <v>5.2</v>
      </c>
      <c r="G23" s="28">
        <v>3.9</v>
      </c>
      <c r="H23" s="28">
        <v>7.5</v>
      </c>
      <c r="I23" s="28">
        <v>1.5</v>
      </c>
      <c r="J23" s="28">
        <v>2.1</v>
      </c>
      <c r="K23" s="33"/>
    </row>
    <row r="24" spans="2:13" x14ac:dyDescent="0.2">
      <c r="B24" s="82"/>
      <c r="C24" s="25"/>
      <c r="D24" s="25"/>
      <c r="E24" s="25"/>
      <c r="F24" s="25"/>
      <c r="G24" s="25"/>
      <c r="H24" s="25"/>
      <c r="I24" s="25"/>
      <c r="J24" s="25"/>
    </row>
    <row r="25" spans="2:13" s="25" customFormat="1" x14ac:dyDescent="0.2">
      <c r="B25" s="10" t="s">
        <v>70</v>
      </c>
      <c r="C25" s="27"/>
      <c r="D25" s="27"/>
      <c r="E25" s="27"/>
      <c r="F25" s="27"/>
      <c r="G25" s="27"/>
      <c r="H25" s="27"/>
      <c r="I25" s="27"/>
      <c r="J25" s="27"/>
    </row>
  </sheetData>
  <mergeCells count="5">
    <mergeCell ref="B1:J1"/>
    <mergeCell ref="G5:J5"/>
    <mergeCell ref="B3:J3"/>
    <mergeCell ref="B2:J2"/>
    <mergeCell ref="B4:J4"/>
  </mergeCells>
  <phoneticPr fontId="0" type="noConversion"/>
  <printOptions horizontalCentered="1"/>
  <pageMargins left="0.25" right="0.25" top="0.75" bottom="0.75" header="0.3" footer="0.3"/>
  <pageSetup scale="97" orientation="portrait" r:id="rId1"/>
  <headerFooter>
    <oddHeader>&amp;L&amp;"Times New Roman,Regular"ECONOMIC OUTLOOK - WISCONSIN&amp;R&amp;"Times New Roman,Regular"February 2023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11511-73F5-4DDC-956D-D8CC74D7ECFC}">
  <sheetPr>
    <tabColor theme="3" tint="0.79998168889431442"/>
    <pageSetUpPr fitToPage="1"/>
  </sheetPr>
  <dimension ref="B2:G15"/>
  <sheetViews>
    <sheetView showGridLines="0" zoomScale="90" zoomScaleNormal="90" zoomScaleSheetLayoutView="106" zoomScalePageLayoutView="76" workbookViewId="0">
      <selection activeCell="B15" sqref="B15"/>
    </sheetView>
  </sheetViews>
  <sheetFormatPr defaultColWidth="9.140625" defaultRowHeight="12.75" x14ac:dyDescent="0.2"/>
  <cols>
    <col min="1" max="1" width="9.140625" style="10"/>
    <col min="2" max="2" width="22.5703125" style="10" customWidth="1"/>
    <col min="3" max="4" width="14.5703125" style="10" customWidth="1"/>
    <col min="5" max="5" width="17" style="10" customWidth="1"/>
    <col min="6" max="6" width="18.5703125" style="10" customWidth="1"/>
    <col min="7" max="7" width="14.5703125" style="10" customWidth="1"/>
    <col min="8" max="16384" width="9.140625" style="10"/>
  </cols>
  <sheetData>
    <row r="2" spans="2:7" ht="12.75" customHeight="1" x14ac:dyDescent="0.2">
      <c r="B2" s="153" t="s">
        <v>71</v>
      </c>
      <c r="C2" s="153"/>
      <c r="D2" s="153"/>
      <c r="E2" s="153"/>
      <c r="F2" s="153"/>
      <c r="G2" s="153"/>
    </row>
    <row r="3" spans="2:7" ht="12.75" customHeight="1" x14ac:dyDescent="0.2">
      <c r="B3" s="116"/>
      <c r="C3" s="69"/>
      <c r="D3" s="69"/>
      <c r="E3" s="69"/>
      <c r="F3" s="69"/>
      <c r="G3" s="69"/>
    </row>
    <row r="4" spans="2:7" ht="12.75" customHeight="1" x14ac:dyDescent="0.2">
      <c r="B4" s="153" t="s">
        <v>85</v>
      </c>
      <c r="C4" s="153"/>
      <c r="D4" s="153"/>
      <c r="E4" s="153"/>
      <c r="F4" s="153"/>
      <c r="G4" s="153"/>
    </row>
    <row r="5" spans="2:7" ht="12.75" customHeight="1" x14ac:dyDescent="0.2">
      <c r="B5" s="152" t="s">
        <v>72</v>
      </c>
      <c r="C5" s="152"/>
      <c r="D5" s="152"/>
      <c r="E5" s="152"/>
      <c r="F5" s="152"/>
      <c r="G5" s="152"/>
    </row>
    <row r="6" spans="2:7" x14ac:dyDescent="0.2">
      <c r="B6" s="39"/>
      <c r="C6" s="40" t="s">
        <v>73</v>
      </c>
      <c r="D6" s="40" t="s">
        <v>74</v>
      </c>
      <c r="E6" s="40" t="s">
        <v>75</v>
      </c>
      <c r="F6" s="40" t="s">
        <v>76</v>
      </c>
      <c r="G6" s="40" t="s">
        <v>77</v>
      </c>
    </row>
    <row r="7" spans="2:7" ht="15" x14ac:dyDescent="0.2">
      <c r="B7" s="70" t="s">
        <v>78</v>
      </c>
      <c r="C7" s="71">
        <v>6011.4520000000002</v>
      </c>
      <c r="D7" s="71">
        <v>5437.8969999999999</v>
      </c>
      <c r="E7" s="72">
        <f>D7/C7-1</f>
        <v>-9.5410393362535428E-2</v>
      </c>
      <c r="F7" s="71">
        <v>5640</v>
      </c>
      <c r="G7" s="71">
        <f>D7-F7</f>
        <v>-202.10300000000007</v>
      </c>
    </row>
    <row r="8" spans="2:7" ht="15" x14ac:dyDescent="0.2">
      <c r="B8" s="70" t="s">
        <v>79</v>
      </c>
      <c r="C8" s="71">
        <v>3517.7269999999999</v>
      </c>
      <c r="D8" s="71">
        <v>3844.7629999999999</v>
      </c>
      <c r="E8" s="72">
        <f>D8/C8-1</f>
        <v>9.2967987566971555E-2</v>
      </c>
      <c r="F8" s="71">
        <v>3820</v>
      </c>
      <c r="G8" s="101">
        <f>D8-F8</f>
        <v>24.76299999999992</v>
      </c>
    </row>
    <row r="9" spans="2:7" ht="15" x14ac:dyDescent="0.2">
      <c r="B9" s="70" t="s">
        <v>80</v>
      </c>
      <c r="C9" s="71">
        <v>1439.914</v>
      </c>
      <c r="D9" s="71">
        <v>1407.1020000000001</v>
      </c>
      <c r="E9" s="72">
        <f>D9/C9-1</f>
        <v>-2.2787472029579425E-2</v>
      </c>
      <c r="F9" s="71">
        <v>1310</v>
      </c>
      <c r="G9" s="101">
        <f>D9-F9</f>
        <v>97.102000000000089</v>
      </c>
    </row>
    <row r="10" spans="2:7" ht="15" x14ac:dyDescent="0.2">
      <c r="B10" s="70" t="s">
        <v>81</v>
      </c>
      <c r="C10" s="71">
        <f>C11-SUM(C7:C9)</f>
        <v>706.10699999999997</v>
      </c>
      <c r="D10" s="71">
        <f>D11-SUM(D7:D9)</f>
        <v>671.83799999999974</v>
      </c>
      <c r="E10" s="72">
        <f>D10/C10-1</f>
        <v>-4.8532304594063325E-2</v>
      </c>
      <c r="F10" s="71">
        <f>F11-F9-F8-F7</f>
        <v>690</v>
      </c>
      <c r="G10" s="101">
        <f>D10-F10</f>
        <v>-18.162000000000262</v>
      </c>
    </row>
    <row r="11" spans="2:7" ht="15" x14ac:dyDescent="0.2">
      <c r="B11" s="48" t="s">
        <v>82</v>
      </c>
      <c r="C11" s="73">
        <v>11675.2</v>
      </c>
      <c r="D11" s="73">
        <v>11361.6</v>
      </c>
      <c r="E11" s="74">
        <f>D11/C11-1</f>
        <v>-2.6860353569960305E-2</v>
      </c>
      <c r="F11" s="73">
        <v>11460</v>
      </c>
      <c r="G11" s="73">
        <f>D11-F11</f>
        <v>-98.399999999999636</v>
      </c>
    </row>
    <row r="12" spans="2:7" x14ac:dyDescent="0.2">
      <c r="F12" s="42"/>
      <c r="G12" s="42"/>
    </row>
    <row r="13" spans="2:7" x14ac:dyDescent="0.2">
      <c r="B13" s="88" t="s">
        <v>83</v>
      </c>
    </row>
    <row r="14" spans="2:7" x14ac:dyDescent="0.2">
      <c r="B14" s="88"/>
    </row>
    <row r="15" spans="2:7" x14ac:dyDescent="0.2">
      <c r="B15" s="88" t="s">
        <v>84</v>
      </c>
    </row>
  </sheetData>
  <mergeCells count="3">
    <mergeCell ref="B5:G5"/>
    <mergeCell ref="B4:G4"/>
    <mergeCell ref="B2:G2"/>
  </mergeCells>
  <printOptions horizontalCentered="1"/>
  <pageMargins left="0.25" right="0.25" top="0.75" bottom="0.75" header="0.3" footer="0.3"/>
  <pageSetup orientation="portrait" r:id="rId1"/>
  <headerFooter>
    <oddHeader xml:space="preserve">&amp;L&amp;"Times New Roman,Regular"ECONOMIC OUTLOOK - WISCONSIN&amp;R&amp;"Times New Roman,Regular"February 2023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51</Value>
    </_x002e_Owner>
    <EffectiveDate xmlns="7b1f4bc1-1c69-4382-97c7-524a76d943bf" xsi:nil="true"/>
    <_x002e_DocumentType xmlns="9e30f06f-ad7a-453a-8e08-8a8878e30bd1">
      <Value>123</Value>
    </_x002e_DocumentType>
    <_x002e_DocumentYear xmlns="9e30f06f-ad7a-453a-8e08-8a8878e30bd1">2023</_x002e_DocumentYear>
    <_dlc_DocId xmlns="bb65cc95-6d4e-4879-a879-9838761499af">33E6D4FPPFNA-16-6734</_dlc_DocId>
    <_dlc_DocIdUrl xmlns="bb65cc95-6d4e-4879-a879-9838761499af">
      <Url>http://apwmad0p7106:9444/_layouts/15/DocIdRedir.aspx?ID=33E6D4FPPFNA-16-6734</Url>
      <Description>33E6D4FPPFNA-16-6734</Description>
    </_dlc_DocIdUrl>
    <County xmlns="7b1f4bc1-1c69-4382-97c7-524a76d943b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BF8B79AF6B84B9E84ABAAC1B3A307" ma:contentTypeVersion="13" ma:contentTypeDescription="Create a new document." ma:contentTypeScope="" ma:versionID="0895c33d271f84b07d280a4f612fe5c4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ae095e5ba2d57578bcb9ca3356dde08c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4:Coun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  <xsd:element name="County" ma:index="18" nillable="true" ma:displayName="County" ma:description="Holds county name" ma:internalName="Coun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5982B7-D4B6-4D93-9108-7F2D5E45A431}"/>
</file>

<file path=customXml/itemProps2.xml><?xml version="1.0" encoding="utf-8"?>
<ds:datastoreItem xmlns:ds="http://schemas.openxmlformats.org/officeDocument/2006/customXml" ds:itemID="{F6592ADB-B438-4D26-8A8B-4C520C39AEAB}"/>
</file>

<file path=customXml/itemProps3.xml><?xml version="1.0" encoding="utf-8"?>
<ds:datastoreItem xmlns:ds="http://schemas.openxmlformats.org/officeDocument/2006/customXml" ds:itemID="{F618757B-D700-4311-BCE5-8B318E18A2D5}"/>
</file>

<file path=customXml/itemProps4.xml><?xml version="1.0" encoding="utf-8"?>
<ds:datastoreItem xmlns:ds="http://schemas.openxmlformats.org/officeDocument/2006/customXml" ds:itemID="{FE7BCD9A-B202-4E8C-9613-BA72804FDC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Appendix 1</vt:lpstr>
      <vt:lpstr>Appendix 2</vt:lpstr>
      <vt:lpstr>Appendix 2 (y-o-y)</vt:lpstr>
      <vt:lpstr>Appendix 3</vt:lpstr>
      <vt:lpstr>Appendix 4</vt:lpstr>
      <vt:lpstr>Appendix 5</vt:lpstr>
      <vt:lpstr>'Appendix 3'!Print_Area</vt:lpstr>
      <vt:lpstr>'Appendix 4'!Print_Area</vt:lpstr>
      <vt:lpstr>'Appendix 5'!Print_Area</vt:lpstr>
    </vt:vector>
  </TitlesOfParts>
  <Manager/>
  <Company>Wi Department of Revenue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Wisconsin Economic Forecast - Appendices - February 2023</dc:title>
  <dc:subject/>
  <dc:creator>Soria, Romina N;FTE;11/16/2005</dc:creator>
  <cp:keywords/>
  <dc:description/>
  <cp:lastModifiedBy>Grant, Tahan N - DOR</cp:lastModifiedBy>
  <cp:revision/>
  <dcterms:created xsi:type="dcterms:W3CDTF">1996-04-11T22:04:44Z</dcterms:created>
  <dcterms:modified xsi:type="dcterms:W3CDTF">2023-03-06T18:45:43Z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0x010100324BF8B79AF6B84B9E84ABAAC1B3A307</vt:lpwstr>
  </property>
  <property fmtid="{D5CDD505-2E9C-101B-9397-08002B2CF9AE}" pid="3" name="_dlc_DocIdItemGuid">
    <vt:lpwstr>196b870f-28bc-449f-8790-d6367b786b98</vt:lpwstr>
  </property>
</Properties>
</file>