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M2020\Sim0520\"/>
    </mc:Choice>
  </mc:AlternateContent>
  <xr:revisionPtr revIDLastSave="0" documentId="13_ncr:1_{445A248C-6BA7-424A-B3BA-4CF1641AE9E8}" xr6:coauthVersionLast="41" xr6:coauthVersionMax="41" xr10:uidLastSave="{00000000-0000-0000-0000-000000000000}"/>
  <bookViews>
    <workbookView xWindow="-120" yWindow="-120" windowWidth="29040" windowHeight="15990" tabRatio="899" activeTab="5" xr2:uid="{00000000-000D-0000-FFFF-FFFF00000000}"/>
  </bookViews>
  <sheets>
    <sheet name="Appendix 1" sheetId="20" r:id="rId1"/>
    <sheet name="Appendix 2" sheetId="21" r:id="rId2"/>
    <sheet name="Appendix 2 (y-o-y)" sheetId="36" r:id="rId3"/>
    <sheet name="Appendix 3" sheetId="9" r:id="rId4"/>
    <sheet name="Appendix 4" sheetId="17" r:id="rId5"/>
    <sheet name="Appendix 5" sheetId="32" r:id="rId6"/>
  </sheets>
  <definedNames>
    <definedName name="_xlnm._FilterDatabase" localSheetId="4" hidden="1">'Appendix 4'!$B$1:$B$25</definedName>
    <definedName name="_xlnm._FilterDatabase" localSheetId="5" hidden="1">'Appendix 5'!$B$2:$B$11</definedName>
    <definedName name="_xlnm.Database" localSheetId="2">#REF!</definedName>
    <definedName name="_xlnm.Database" localSheetId="5">#REF!</definedName>
    <definedName name="_xlnm.Database">#REF!</definedName>
    <definedName name="_xlnm.Print_Area" localSheetId="3">'Appendix 3'!$B$2:$J$52</definedName>
    <definedName name="_xlnm.Print_Area" localSheetId="4">'Appendix 4'!$B$1:$J$23</definedName>
    <definedName name="_xlnm.Print_Area" localSheetId="5">'Appendix 5'!$B$2:$G$11</definedName>
    <definedName name="z">'Appendix 3'!$K$6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2" l="1"/>
  <c r="D10" i="32"/>
  <c r="C10" i="32"/>
  <c r="G11" i="32"/>
  <c r="G10" i="32"/>
  <c r="G9" i="32"/>
  <c r="G8" i="32"/>
  <c r="G7" i="32"/>
  <c r="E11" i="32"/>
  <c r="E10" i="32"/>
  <c r="E9" i="32"/>
  <c r="E8" i="32"/>
  <c r="E7" i="32"/>
  <c r="I59" i="9" l="1"/>
  <c r="J59" i="9"/>
  <c r="G59" i="9"/>
  <c r="H59" i="9"/>
  <c r="H57" i="9"/>
  <c r="I57" i="9"/>
  <c r="J57" i="9"/>
  <c r="G57" i="9"/>
  <c r="F59" i="9"/>
  <c r="G58" i="9"/>
  <c r="H58" i="9"/>
  <c r="I58" i="9"/>
  <c r="J58" i="9"/>
  <c r="F58" i="9"/>
  <c r="G56" i="9"/>
  <c r="H56" i="9"/>
  <c r="I56" i="9"/>
  <c r="J56" i="9"/>
  <c r="F57" i="9"/>
  <c r="F56" i="9"/>
</calcChain>
</file>

<file path=xl/sharedStrings.xml><?xml version="1.0" encoding="utf-8"?>
<sst xmlns="http://schemas.openxmlformats.org/spreadsheetml/2006/main" count="257" uniqueCount="87">
  <si>
    <t>Employment (Annual)</t>
  </si>
  <si>
    <t>Table 1. Wisconsin CES Employment Forecast: Industry Detail</t>
  </si>
  <si>
    <t>(Thousands of jobs)</t>
  </si>
  <si>
    <t>History</t>
  </si>
  <si>
    <t>Forecast</t>
  </si>
  <si>
    <t>Total Nonfarm</t>
  </si>
  <si>
    <t xml:space="preserve">  % Change</t>
  </si>
  <si>
    <t>Private Nonfarm</t>
  </si>
  <si>
    <t>Natural Resources &amp; Mining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</si>
  <si>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</si>
  <si>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</si>
  <si>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</si>
  <si>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</si>
  <si>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</si>
  <si>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</si>
  <si>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</si>
  <si>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</si>
  <si>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</t>
  </si>
  <si>
    <t>Government</t>
  </si>
  <si>
    <t>Federal Government</t>
  </si>
  <si>
    <t>State &amp; Local Government</t>
  </si>
  <si>
    <t>Table 2. Wisconsin Household Survey Employment Measures</t>
  </si>
  <si>
    <t>Labor Force</t>
  </si>
  <si>
    <t>Employment</t>
  </si>
  <si>
    <t>Unemployment Rate (%)</t>
  </si>
  <si>
    <t>Source: Bureau of Labor Statistics</t>
  </si>
  <si>
    <t>Employment (Quarterly)</t>
  </si>
  <si>
    <t>Table 3. Wisconsin CES Employment Forecast: Industry Detail</t>
  </si>
  <si>
    <t>(Thousands of jobs, seasonally adjusted data, annual rate of change)</t>
  </si>
  <si>
    <t>2019:2</t>
  </si>
  <si>
    <t>2019:3</t>
  </si>
  <si>
    <t>2019:4</t>
  </si>
  <si>
    <t>2020:1</t>
  </si>
  <si>
    <t>2020:2</t>
  </si>
  <si>
    <t>2020:3</t>
  </si>
  <si>
    <t>2020:4</t>
  </si>
  <si>
    <t>2021:1</t>
  </si>
  <si>
    <t>Table 4. Wisconsin Household Survey Employment Measures</t>
  </si>
  <si>
    <t>Table 3b. Wisconsin CES Employment Forecast: Industry Detail</t>
  </si>
  <si>
    <t>(Thousands of jobs, year-over-year change)</t>
  </si>
  <si>
    <t>Table 4b. Wisconsin Household Survey Employment Measures</t>
  </si>
  <si>
    <t>Wisconsin Personal Income (Annual)</t>
  </si>
  <si>
    <t>Table 5. Wisconsin Personal Income by Major Source</t>
  </si>
  <si>
    <t>($ Billions)</t>
  </si>
  <si>
    <t>Total Personal Income</t>
  </si>
  <si>
    <t>Wages and Salaries</t>
  </si>
  <si>
    <t>Supplements to Wages and Salaries</t>
  </si>
  <si>
    <t>Proprietor's Income</t>
  </si>
  <si>
    <t>Property Income</t>
  </si>
  <si>
    <t>Personal Interest Income^</t>
  </si>
  <si>
    <t>Personal Dividend Income^</t>
  </si>
  <si>
    <t>Rental Income^</t>
  </si>
  <si>
    <t>Personal Current Transfer Receipts</t>
  </si>
  <si>
    <t>Residence Adjustment</t>
  </si>
  <si>
    <t>Contributions to Govt. Social Ins.</t>
  </si>
  <si>
    <t>Table 6. Wisconsin Related Income Measures</t>
  </si>
  <si>
    <t>(Different units)</t>
  </si>
  <si>
    <t>Real Personal Income (2012 $)*</t>
  </si>
  <si>
    <t>Population (Millions)</t>
  </si>
  <si>
    <t>Real Per Capita Income (2012 $)*</t>
  </si>
  <si>
    <t xml:space="preserve">Per Capita Income </t>
  </si>
  <si>
    <t>Personal Tax &amp; Nontax Payments</t>
  </si>
  <si>
    <t>Disposable Personal Income*</t>
  </si>
  <si>
    <t>GDP</t>
  </si>
  <si>
    <t xml:space="preserve">Real GDP (chained 2012 $) </t>
  </si>
  <si>
    <t>^2019 values are forecasted</t>
  </si>
  <si>
    <t>*2018/19 values are forecasted</t>
  </si>
  <si>
    <t>Wisconsin Personal Income (Quarterly)</t>
  </si>
  <si>
    <t>Table 7. Wisconsin Personal Income by Major Source</t>
  </si>
  <si>
    <t>($ Billions, seasonally adjusted, annual rate of change)</t>
  </si>
  <si>
    <t>2019:1</t>
  </si>
  <si>
    <t>Contributions to Government Social Ins.</t>
  </si>
  <si>
    <t>Source: Bureau of Economic Analysis</t>
  </si>
  <si>
    <t>General Purposes Revenues</t>
  </si>
  <si>
    <t>Table 8. General Purposes Revenues. Fiscal Year-to-Date Through April FY 2020</t>
  </si>
  <si>
    <t>Prior Year</t>
  </si>
  <si>
    <t>Actual</t>
  </si>
  <si>
    <t>Annual Change</t>
  </si>
  <si>
    <t>Expected Revenues</t>
  </si>
  <si>
    <t>$ Difference</t>
  </si>
  <si>
    <t>Individual Income Tax</t>
  </si>
  <si>
    <t>General Sales Tax</t>
  </si>
  <si>
    <t>Corporate Franchise Tax</t>
  </si>
  <si>
    <t>Other Revenues</t>
  </si>
  <si>
    <t>Total GPR</t>
  </si>
  <si>
    <t>Source: Wisconsin Department of Revenue</t>
  </si>
  <si>
    <t>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</si>
</sst>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0.0"/>
    <numFmt numFmtId="165" formatCode="[h]:m"/>
    <numFmt numFmtId="166" formatCode="#,##0.0"/>
    <numFmt numFmtId="167" formatCode="0.0%"/>
    <numFmt numFmtId="168" formatCode="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" fillId="0" borderId="0"/>
  </cellStyleXfs>
  <cellXfs count="139">
    <xf numFmtId="0" fontId="0" fillId="0" borderId="0" xfId="0"/>
    <xf numFmtId="166" fontId="5" fillId="0" borderId="0" xfId="0" applyNumberFormat="1" applyFont="1"/>
    <xf numFmtId="0" fontId="5" fillId="0" borderId="0" xfId="0" applyFont="1"/>
    <xf numFmtId="0" fontId="0" fillId="0" borderId="0" xfId="0" applyFill="1"/>
    <xf numFmtId="0" fontId="7" fillId="0" borderId="0" xfId="0" applyFont="1" applyAlignment="1">
      <alignment horizontal="right" vertical="center" wrapText="1"/>
    </xf>
    <xf numFmtId="9" fontId="5" fillId="0" borderId="0" xfId="3" applyFont="1"/>
    <xf numFmtId="167" fontId="5" fillId="0" borderId="0" xfId="3" applyNumberFormat="1" applyFont="1"/>
    <xf numFmtId="166" fontId="0" fillId="0" borderId="0" xfId="0" applyNumberFormat="1"/>
    <xf numFmtId="0" fontId="8" fillId="0" borderId="1" xfId="0" applyFont="1" applyFill="1" applyBorder="1"/>
    <xf numFmtId="0" fontId="8" fillId="0" borderId="1" xfId="0" applyFont="1" applyBorder="1"/>
    <xf numFmtId="0" fontId="8" fillId="0" borderId="3" xfId="0" applyFont="1" applyBorder="1"/>
    <xf numFmtId="0" fontId="8" fillId="0" borderId="0" xfId="0" applyFont="1" applyFill="1"/>
    <xf numFmtId="166" fontId="8" fillId="0" borderId="0" xfId="0" applyNumberFormat="1" applyFont="1" applyBorder="1"/>
    <xf numFmtId="166" fontId="8" fillId="0" borderId="6" xfId="0" applyNumberFormat="1" applyFont="1" applyBorder="1"/>
    <xf numFmtId="0" fontId="8" fillId="0" borderId="0" xfId="0" applyFont="1" applyFill="1" applyBorder="1"/>
    <xf numFmtId="166" fontId="8" fillId="0" borderId="0" xfId="0" applyNumberFormat="1" applyFont="1" applyBorder="1" applyAlignment="1">
      <alignment horizontal="right"/>
    </xf>
    <xf numFmtId="49" fontId="8" fillId="0" borderId="0" xfId="0" applyNumberFormat="1" applyFont="1" applyFill="1"/>
    <xf numFmtId="166" fontId="8" fillId="0" borderId="1" xfId="0" applyNumberFormat="1" applyFont="1" applyBorder="1"/>
    <xf numFmtId="166" fontId="8" fillId="0" borderId="3" xfId="0" applyNumberFormat="1" applyFont="1" applyBorder="1"/>
    <xf numFmtId="0" fontId="8" fillId="0" borderId="0" xfId="0" applyFont="1"/>
    <xf numFmtId="49" fontId="8" fillId="0" borderId="0" xfId="0" quotePrefix="1" applyNumberFormat="1" applyFont="1" applyFill="1" applyAlignment="1">
      <alignment horizontal="left"/>
    </xf>
    <xf numFmtId="166" fontId="8" fillId="0" borderId="4" xfId="0" applyNumberFormat="1" applyFont="1" applyBorder="1"/>
    <xf numFmtId="166" fontId="8" fillId="0" borderId="5" xfId="0" applyNumberFormat="1" applyFont="1" applyBorder="1"/>
    <xf numFmtId="166" fontId="8" fillId="0" borderId="0" xfId="0" applyNumberFormat="1" applyFont="1"/>
    <xf numFmtId="49" fontId="8" fillId="0" borderId="0" xfId="0" applyNumberFormat="1" applyFont="1" applyFill="1" applyBorder="1"/>
    <xf numFmtId="49" fontId="8" fillId="0" borderId="4" xfId="0" applyNumberFormat="1" applyFont="1" applyFill="1" applyBorder="1" applyAlignment="1">
      <alignment horizontal="centerContinuous"/>
    </xf>
    <xf numFmtId="49" fontId="8" fillId="0" borderId="4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 wrapText="1"/>
    </xf>
    <xf numFmtId="0" fontId="8" fillId="0" borderId="0" xfId="0" applyFont="1" applyBorder="1" applyAlignment="1">
      <alignment horizontal="centerContinuous"/>
    </xf>
    <xf numFmtId="49" fontId="8" fillId="0" borderId="1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166" fontId="8" fillId="0" borderId="0" xfId="1" applyNumberFormat="1" applyFont="1"/>
    <xf numFmtId="166" fontId="8" fillId="0" borderId="6" xfId="1" applyNumberFormat="1" applyFont="1" applyBorder="1"/>
    <xf numFmtId="166" fontId="8" fillId="0" borderId="0" xfId="0" applyNumberFormat="1" applyFont="1" applyFill="1"/>
    <xf numFmtId="166" fontId="8" fillId="0" borderId="0" xfId="0" applyNumberFormat="1" applyFont="1" applyFill="1" applyBorder="1"/>
    <xf numFmtId="166" fontId="8" fillId="0" borderId="1" xfId="0" applyNumberFormat="1" applyFont="1" applyFill="1" applyBorder="1"/>
    <xf numFmtId="166" fontId="8" fillId="0" borderId="0" xfId="0" quotePrefix="1" applyNumberFormat="1" applyFont="1" applyBorder="1" applyAlignment="1">
      <alignment horizontal="left"/>
    </xf>
    <xf numFmtId="166" fontId="8" fillId="0" borderId="0" xfId="0" quotePrefix="1" applyNumberFormat="1" applyFont="1" applyFill="1" applyBorder="1" applyAlignment="1">
      <alignment horizontal="left"/>
    </xf>
    <xf numFmtId="166" fontId="8" fillId="0" borderId="5" xfId="1" applyNumberFormat="1" applyFont="1" applyBorder="1"/>
    <xf numFmtId="166" fontId="8" fillId="0" borderId="1" xfId="0" quotePrefix="1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/>
    <xf numFmtId="0" fontId="8" fillId="0" borderId="6" xfId="0" applyFont="1" applyBorder="1"/>
    <xf numFmtId="49" fontId="8" fillId="2" borderId="0" xfId="0" quotePrefix="1" applyNumberFormat="1" applyFont="1" applyFill="1" applyBorder="1" applyAlignment="1">
      <alignment horizontal="left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/>
    <xf numFmtId="164" fontId="8" fillId="0" borderId="6" xfId="0" applyNumberFormat="1" applyFont="1" applyFill="1" applyBorder="1"/>
    <xf numFmtId="49" fontId="8" fillId="2" borderId="0" xfId="0" applyNumberFormat="1" applyFont="1" applyFill="1" applyBorder="1" applyAlignment="1">
      <alignment horizontal="left"/>
    </xf>
    <xf numFmtId="164" fontId="8" fillId="0" borderId="0" xfId="0" applyNumberFormat="1" applyFont="1" applyBorder="1"/>
    <xf numFmtId="164" fontId="8" fillId="0" borderId="0" xfId="0" applyNumberFormat="1" applyFont="1" applyBorder="1" applyAlignment="1"/>
    <xf numFmtId="164" fontId="8" fillId="0" borderId="6" xfId="0" applyNumberFormat="1" applyFont="1" applyBorder="1"/>
    <xf numFmtId="168" fontId="8" fillId="0" borderId="0" xfId="0" applyNumberFormat="1" applyFont="1" applyBorder="1"/>
    <xf numFmtId="49" fontId="8" fillId="2" borderId="1" xfId="0" quotePrefix="1" applyNumberFormat="1" applyFont="1" applyFill="1" applyBorder="1" applyAlignment="1">
      <alignment horizontal="left"/>
    </xf>
    <xf numFmtId="164" fontId="8" fillId="0" borderId="1" xfId="0" applyNumberFormat="1" applyFont="1" applyBorder="1"/>
    <xf numFmtId="164" fontId="8" fillId="0" borderId="1" xfId="0" applyNumberFormat="1" applyFont="1" applyBorder="1" applyAlignment="1"/>
    <xf numFmtId="164" fontId="8" fillId="0" borderId="3" xfId="0" applyNumberFormat="1" applyFont="1" applyBorder="1"/>
    <xf numFmtId="49" fontId="8" fillId="0" borderId="0" xfId="0" quotePrefix="1" applyNumberFormat="1" applyFont="1" applyAlignment="1">
      <alignment horizontal="left"/>
    </xf>
    <xf numFmtId="164" fontId="8" fillId="0" borderId="0" xfId="0" applyNumberFormat="1" applyFont="1"/>
    <xf numFmtId="49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3" fontId="8" fillId="0" borderId="6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wrapText="1"/>
    </xf>
    <xf numFmtId="49" fontId="8" fillId="0" borderId="3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49" fontId="8" fillId="0" borderId="5" xfId="0" quotePrefix="1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68" fontId="8" fillId="0" borderId="0" xfId="0" applyNumberFormat="1" applyFont="1"/>
    <xf numFmtId="164" fontId="8" fillId="0" borderId="0" xfId="0" applyNumberFormat="1" applyFont="1" applyAlignment="1"/>
    <xf numFmtId="164" fontId="8" fillId="0" borderId="6" xfId="0" applyNumberFormat="1" applyFont="1" applyBorder="1" applyAlignment="1"/>
    <xf numFmtId="49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/>
    <xf numFmtId="164" fontId="8" fillId="0" borderId="6" xfId="0" applyNumberFormat="1" applyFont="1" applyFill="1" applyBorder="1" applyAlignment="1"/>
    <xf numFmtId="0" fontId="8" fillId="0" borderId="0" xfId="0" applyFont="1" applyAlignment="1"/>
    <xf numFmtId="0" fontId="8" fillId="0" borderId="0" xfId="0" applyFont="1" applyBorder="1" applyAlignment="1"/>
    <xf numFmtId="49" fontId="8" fillId="0" borderId="1" xfId="0" quotePrefix="1" applyNumberFormat="1" applyFont="1" applyBorder="1" applyAlignment="1">
      <alignment horizontal="left"/>
    </xf>
    <xf numFmtId="164" fontId="8" fillId="0" borderId="3" xfId="0" applyNumberFormat="1" applyFont="1" applyBorder="1" applyAlignment="1"/>
    <xf numFmtId="0" fontId="8" fillId="0" borderId="4" xfId="0" applyFont="1" applyBorder="1"/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10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167" fontId="8" fillId="0" borderId="0" xfId="3" applyNumberFormat="1" applyFont="1"/>
    <xf numFmtId="6" fontId="10" fillId="0" borderId="0" xfId="0" applyNumberFormat="1" applyFont="1" applyBorder="1" applyAlignment="1">
      <alignment horizontal="right" vertical="center"/>
    </xf>
    <xf numFmtId="167" fontId="10" fillId="0" borderId="0" xfId="0" applyNumberFormat="1" applyFont="1" applyBorder="1" applyAlignment="1">
      <alignment horizontal="right" vertical="center"/>
    </xf>
    <xf numFmtId="6" fontId="8" fillId="0" borderId="0" xfId="0" applyNumberFormat="1" applyFont="1"/>
    <xf numFmtId="49" fontId="8" fillId="0" borderId="4" xfId="0" quotePrefix="1" applyNumberFormat="1" applyFont="1" applyFill="1" applyBorder="1" applyAlignment="1">
      <alignment horizontal="left"/>
    </xf>
    <xf numFmtId="0" fontId="11" fillId="0" borderId="0" xfId="2" quotePrefix="1" applyFont="1" applyAlignment="1" applyProtection="1">
      <alignment horizontal="left"/>
      <protection locked="0"/>
    </xf>
    <xf numFmtId="49" fontId="8" fillId="0" borderId="0" xfId="0" quotePrefix="1" applyNumberFormat="1" applyFont="1" applyBorder="1" applyAlignment="1">
      <alignment horizontal="left"/>
    </xf>
    <xf numFmtId="49" fontId="8" fillId="0" borderId="1" xfId="0" quotePrefix="1" applyNumberFormat="1" applyFont="1" applyFill="1" applyBorder="1" applyAlignment="1">
      <alignment horizontal="left"/>
    </xf>
    <xf numFmtId="49" fontId="8" fillId="0" borderId="3" xfId="0" applyNumberFormat="1" applyFont="1" applyBorder="1" applyAlignment="1">
      <alignment horizontal="right"/>
    </xf>
    <xf numFmtId="49" fontId="9" fillId="0" borderId="0" xfId="0" applyNumberFormat="1" applyFont="1" applyFill="1"/>
    <xf numFmtId="0" fontId="9" fillId="0" borderId="0" xfId="0" applyFont="1" applyFill="1"/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8" fillId="0" borderId="5" xfId="0" applyNumberFormat="1" applyFont="1" applyFill="1" applyBorder="1"/>
    <xf numFmtId="164" fontId="8" fillId="0" borderId="4" xfId="0" applyNumberFormat="1" applyFont="1" applyFill="1" applyBorder="1"/>
    <xf numFmtId="2" fontId="8" fillId="0" borderId="0" xfId="0" applyNumberFormat="1" applyFont="1" applyFill="1" applyBorder="1"/>
    <xf numFmtId="164" fontId="8" fillId="0" borderId="0" xfId="0" applyNumberFormat="1" applyFont="1" applyFill="1"/>
    <xf numFmtId="0" fontId="8" fillId="0" borderId="6" xfId="0" applyFont="1" applyFill="1" applyBorder="1"/>
    <xf numFmtId="164" fontId="8" fillId="0" borderId="1" xfId="0" applyNumberFormat="1" applyFont="1" applyFill="1" applyBorder="1"/>
    <xf numFmtId="164" fontId="8" fillId="0" borderId="3" xfId="0" applyNumberFormat="1" applyFont="1" applyFill="1" applyBorder="1"/>
    <xf numFmtId="164" fontId="8" fillId="0" borderId="6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49" fontId="8" fillId="0" borderId="0" xfId="0" applyNumberFormat="1" applyFont="1" applyFill="1" applyBorder="1" applyAlignment="1">
      <alignment horizontal="right"/>
    </xf>
    <xf numFmtId="2" fontId="8" fillId="0" borderId="6" xfId="0" applyNumberFormat="1" applyFont="1" applyFill="1" applyBorder="1"/>
    <xf numFmtId="49" fontId="8" fillId="0" borderId="0" xfId="0" quotePrefix="1" applyNumberFormat="1" applyFont="1" applyFill="1" applyBorder="1"/>
    <xf numFmtId="0" fontId="12" fillId="0" borderId="1" xfId="0" applyFont="1" applyBorder="1" applyAlignment="1">
      <alignment vertical="center"/>
    </xf>
    <xf numFmtId="6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49" fontId="9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49" fontId="8" fillId="0" borderId="1" xfId="0" quotePrefix="1" applyNumberFormat="1" applyFont="1" applyBorder="1" applyAlignment="1">
      <alignment horizontal="center"/>
    </xf>
    <xf numFmtId="49" fontId="9" fillId="0" borderId="1" xfId="0" quotePrefix="1" applyNumberFormat="1" applyFont="1" applyBorder="1" applyAlignment="1">
      <alignment horizontal="center"/>
    </xf>
    <xf numFmtId="49" fontId="9" fillId="0" borderId="0" xfId="0" quotePrefix="1" applyNumberFormat="1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4" xr:uid="{00000000-0005-0000-0000-000003000000}"/>
    <cellStyle name="Normal 3" xfId="6" xr:uid="{00000000-0005-0000-0000-000004000000}"/>
    <cellStyle name="Normal 4" xfId="7" xr:uid="{00000000-0005-0000-0000-000005000000}"/>
    <cellStyle name="Normal 5" xfId="8" xr:uid="{00000000-0005-0000-0000-000006000000}"/>
    <cellStyle name="Normal_App1" xfId="2" xr:uid="{00000000-0005-0000-0000-000007000000}"/>
    <cellStyle name="Percent" xfId="3" builtinId="5"/>
    <cellStyle name="Percent 2" xfId="5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B2:Q48"/>
  <sheetViews>
    <sheetView showGridLines="0" zoomScale="95" zoomScaleNormal="95" zoomScaleSheetLayoutView="80" zoomScalePageLayoutView="90" workbookViewId="0">
      <selection activeCell="C42" sqref="C42:J46"/>
    </sheetView>
  </sheetViews>
  <sheetFormatPr defaultRowHeight="12.75" x14ac:dyDescent="0.2"/>
  <cols>
    <col min="2" max="2" width="28.7109375" style="3" customWidth="1"/>
    <col min="3" max="10" width="9.140625" customWidth="1"/>
  </cols>
  <sheetData>
    <row r="2" spans="2:12" x14ac:dyDescent="0.2">
      <c r="B2" s="116" t="s">
        <v>0</v>
      </c>
      <c r="C2" s="116"/>
      <c r="D2" s="116"/>
      <c r="E2" s="116"/>
      <c r="F2" s="116"/>
      <c r="G2" s="116"/>
      <c r="H2" s="116"/>
      <c r="I2" s="116"/>
      <c r="J2" s="116"/>
    </row>
    <row r="3" spans="2:12" x14ac:dyDescent="0.2">
      <c r="B3" s="97"/>
      <c r="C3" s="97"/>
      <c r="D3" s="97"/>
      <c r="E3" s="97"/>
      <c r="F3" s="97"/>
      <c r="G3" s="97"/>
      <c r="H3" s="97"/>
      <c r="I3" s="97"/>
      <c r="J3" s="97"/>
    </row>
    <row r="4" spans="2:12" x14ac:dyDescent="0.2">
      <c r="B4" s="116" t="s">
        <v>1</v>
      </c>
      <c r="C4" s="116"/>
      <c r="D4" s="116"/>
      <c r="E4" s="116"/>
      <c r="F4" s="116"/>
      <c r="G4" s="116"/>
      <c r="H4" s="116"/>
      <c r="I4" s="116"/>
      <c r="J4" s="116"/>
    </row>
    <row r="5" spans="2:12" x14ac:dyDescent="0.2">
      <c r="B5" s="121" t="s">
        <v>2</v>
      </c>
      <c r="C5" s="121"/>
      <c r="D5" s="121"/>
      <c r="E5" s="121"/>
      <c r="F5" s="121"/>
      <c r="G5" s="121"/>
      <c r="H5" s="121"/>
      <c r="I5" s="121"/>
      <c r="J5" s="121"/>
    </row>
    <row r="6" spans="2:12" x14ac:dyDescent="0.2">
      <c r="B6" s="25"/>
      <c r="C6" s="117" t="s">
        <v>3</v>
      </c>
      <c r="D6" s="117"/>
      <c r="E6" s="117"/>
      <c r="F6" s="118"/>
      <c r="G6" s="119" t="s">
        <v>4</v>
      </c>
      <c r="H6" s="117"/>
      <c r="I6" s="117"/>
      <c r="J6" s="117"/>
    </row>
    <row r="7" spans="2:12" x14ac:dyDescent="0.2">
      <c r="B7" s="8"/>
      <c r="C7" s="9">
        <v>2016</v>
      </c>
      <c r="D7" s="9">
        <v>2017</v>
      </c>
      <c r="E7" s="9">
        <v>2018</v>
      </c>
      <c r="F7" s="10">
        <v>2019</v>
      </c>
      <c r="G7" s="9">
        <v>2020</v>
      </c>
      <c r="H7" s="9">
        <v>2021</v>
      </c>
      <c r="I7" s="9">
        <v>2022</v>
      </c>
      <c r="J7" s="9">
        <v>2023</v>
      </c>
    </row>
    <row r="8" spans="2:12" ht="15" customHeight="1" x14ac:dyDescent="0.2">
      <c r="B8" s="96" t="s">
        <v>5</v>
      </c>
      <c r="C8" s="12">
        <v>2927</v>
      </c>
      <c r="D8" s="12">
        <v>2948.5</v>
      </c>
      <c r="E8" s="12">
        <v>2975.7</v>
      </c>
      <c r="F8" s="13">
        <v>2980.7</v>
      </c>
      <c r="G8" s="12">
        <v>2550.6999999999998</v>
      </c>
      <c r="H8" s="12">
        <v>2658</v>
      </c>
      <c r="I8" s="12">
        <v>2843.9</v>
      </c>
      <c r="J8" s="12">
        <v>2968.4</v>
      </c>
      <c r="K8" s="2"/>
      <c r="L8" s="7"/>
    </row>
    <row r="9" spans="2:12" x14ac:dyDescent="0.2">
      <c r="B9" s="14" t="s">
        <v>6</v>
      </c>
      <c r="C9" s="15">
        <v>1.2</v>
      </c>
      <c r="D9" s="15">
        <v>0.7</v>
      </c>
      <c r="E9" s="12">
        <v>0.9</v>
      </c>
      <c r="F9" s="13">
        <v>0.2</v>
      </c>
      <c r="G9" s="12">
        <v>-14.4</v>
      </c>
      <c r="H9" s="12">
        <v>4.2</v>
      </c>
      <c r="I9" s="12">
        <v>7</v>
      </c>
      <c r="J9" s="12">
        <v>4.4000000000000004</v>
      </c>
      <c r="K9" s="2"/>
    </row>
    <row r="10" spans="2:12" ht="15" customHeight="1" x14ac:dyDescent="0.2">
      <c r="B10" s="95" t="s">
        <v>7</v>
      </c>
      <c r="C10" s="12">
        <v>2515.1999999999998</v>
      </c>
      <c r="D10" s="12">
        <v>2541.1999999999998</v>
      </c>
      <c r="E10" s="12">
        <v>2567.4</v>
      </c>
      <c r="F10" s="13">
        <v>2574.6999999999998</v>
      </c>
      <c r="G10" s="12">
        <v>2160.6</v>
      </c>
      <c r="H10" s="12">
        <v>2255.1999999999998</v>
      </c>
      <c r="I10" s="12">
        <v>2438.8000000000002</v>
      </c>
      <c r="J10" s="12">
        <v>2561</v>
      </c>
      <c r="K10" s="5"/>
      <c r="L10" s="7"/>
    </row>
    <row r="11" spans="2:12" x14ac:dyDescent="0.2">
      <c r="B11" s="16" t="s">
        <v>6</v>
      </c>
      <c r="C11" s="12">
        <v>1.3</v>
      </c>
      <c r="D11" s="12">
        <v>1</v>
      </c>
      <c r="E11" s="12">
        <v>1</v>
      </c>
      <c r="F11" s="13">
        <v>0.3</v>
      </c>
      <c r="G11" s="12">
        <v>-16.100000000000001</v>
      </c>
      <c r="H11" s="12">
        <v>4.4000000000000004</v>
      </c>
      <c r="I11" s="12">
        <v>8.1</v>
      </c>
      <c r="J11" s="12">
        <v>5</v>
      </c>
      <c r="K11" s="2"/>
      <c r="L11" s="3"/>
    </row>
    <row r="12" spans="2:12" ht="15" customHeight="1" x14ac:dyDescent="0.2">
      <c r="B12" s="95" t="s">
        <v>8</v>
      </c>
      <c r="C12" s="12">
        <v>3.75</v>
      </c>
      <c r="D12" s="12">
        <v>4.34</v>
      </c>
      <c r="E12" s="12">
        <v>4.7300000000000004</v>
      </c>
      <c r="F12" s="13">
        <v>4.21</v>
      </c>
      <c r="G12" s="12">
        <v>3.62</v>
      </c>
      <c r="H12" s="12">
        <v>3.52</v>
      </c>
      <c r="I12" s="12">
        <v>3.87</v>
      </c>
      <c r="J12" s="12">
        <v>4.1500000000000004</v>
      </c>
      <c r="K12" s="6"/>
      <c r="L12" s="7"/>
    </row>
    <row r="13" spans="2:12" x14ac:dyDescent="0.2">
      <c r="B13" s="16" t="s">
        <v>6</v>
      </c>
      <c r="C13" s="12">
        <v>-10</v>
      </c>
      <c r="D13" s="12">
        <v>15.8</v>
      </c>
      <c r="E13" s="12">
        <v>8.8000000000000007</v>
      </c>
      <c r="F13" s="13">
        <v>-10.9</v>
      </c>
      <c r="G13" s="12">
        <v>-13.9</v>
      </c>
      <c r="H13" s="12">
        <v>-2.8</v>
      </c>
      <c r="I13" s="12">
        <v>10</v>
      </c>
      <c r="J13" s="12">
        <v>7.2</v>
      </c>
      <c r="K13" s="2"/>
      <c r="L13" s="3"/>
    </row>
    <row r="14" spans="2:12" ht="15" customHeight="1" x14ac:dyDescent="0.2">
      <c r="B14" s="95" t="s">
        <v>9</v>
      </c>
      <c r="C14" s="12">
        <v>112.7</v>
      </c>
      <c r="D14" s="12">
        <v>117.5</v>
      </c>
      <c r="E14" s="12">
        <v>122.4</v>
      </c>
      <c r="F14" s="13">
        <v>124.1</v>
      </c>
      <c r="G14" s="12">
        <v>117.5</v>
      </c>
      <c r="H14" s="12">
        <v>111.8</v>
      </c>
      <c r="I14" s="12">
        <v>117.6</v>
      </c>
      <c r="J14" s="12">
        <v>120.3</v>
      </c>
      <c r="K14" s="5"/>
      <c r="L14" s="7"/>
    </row>
    <row r="15" spans="2:12" x14ac:dyDescent="0.2">
      <c r="B15" s="16" t="s">
        <v>6</v>
      </c>
      <c r="C15" s="12">
        <v>3</v>
      </c>
      <c r="D15" s="12">
        <v>4.3</v>
      </c>
      <c r="E15" s="12">
        <v>4.2</v>
      </c>
      <c r="F15" s="13">
        <v>1.4</v>
      </c>
      <c r="G15" s="12">
        <v>-5.3</v>
      </c>
      <c r="H15" s="12">
        <v>-4.8</v>
      </c>
      <c r="I15" s="12">
        <v>5.2</v>
      </c>
      <c r="J15" s="12">
        <v>2.2999999999999998</v>
      </c>
      <c r="K15" s="2"/>
      <c r="L15" s="3"/>
    </row>
    <row r="16" spans="2:12" ht="15" customHeight="1" x14ac:dyDescent="0.2">
      <c r="B16" s="96" t="s">
        <v>10</v>
      </c>
      <c r="C16" s="12">
        <v>467.6</v>
      </c>
      <c r="D16" s="12">
        <v>470.5</v>
      </c>
      <c r="E16" s="12">
        <v>479.7</v>
      </c>
      <c r="F16" s="13">
        <v>484.1</v>
      </c>
      <c r="G16" s="12">
        <v>415.2</v>
      </c>
      <c r="H16" s="12">
        <v>432.5</v>
      </c>
      <c r="I16" s="12">
        <v>465.3</v>
      </c>
      <c r="J16" s="12">
        <v>480.7</v>
      </c>
      <c r="K16" s="5"/>
      <c r="L16" s="7"/>
    </row>
    <row r="17" spans="2:17" x14ac:dyDescent="0.2">
      <c r="B17" s="11" t="s">
        <v>6</v>
      </c>
      <c r="C17" s="12">
        <v>-0.5</v>
      </c>
      <c r="D17" s="12">
        <v>0.6</v>
      </c>
      <c r="E17" s="12">
        <v>2</v>
      </c>
      <c r="F17" s="13">
        <v>0.9</v>
      </c>
      <c r="G17" s="12">
        <v>-14.2</v>
      </c>
      <c r="H17" s="12">
        <v>4.2</v>
      </c>
      <c r="I17" s="12">
        <v>7.6</v>
      </c>
      <c r="J17" s="12">
        <v>3.3</v>
      </c>
      <c r="K17" s="2"/>
      <c r="L17" s="3"/>
    </row>
    <row r="18" spans="2:17" ht="15" customHeight="1" x14ac:dyDescent="0.2">
      <c r="B18" s="96" t="s">
        <v>11</v>
      </c>
      <c r="C18" s="12">
        <v>536.6</v>
      </c>
      <c r="D18" s="12">
        <v>539.20000000000005</v>
      </c>
      <c r="E18" s="12">
        <v>540</v>
      </c>
      <c r="F18" s="13">
        <v>534</v>
      </c>
      <c r="G18" s="12">
        <v>436.9</v>
      </c>
      <c r="H18" s="12">
        <v>444</v>
      </c>
      <c r="I18" s="12">
        <v>481.8</v>
      </c>
      <c r="J18" s="12">
        <v>485.7</v>
      </c>
      <c r="K18" s="5"/>
      <c r="L18" s="7"/>
    </row>
    <row r="19" spans="2:17" x14ac:dyDescent="0.2">
      <c r="B19" s="11" t="s">
        <v>6</v>
      </c>
      <c r="C19" s="12">
        <v>1.5</v>
      </c>
      <c r="D19" s="12">
        <v>0.5</v>
      </c>
      <c r="E19" s="12">
        <v>0.1</v>
      </c>
      <c r="F19" s="13">
        <v>-1.1000000000000001</v>
      </c>
      <c r="G19" s="12">
        <v>-18.2</v>
      </c>
      <c r="H19" s="12">
        <v>1.6</v>
      </c>
      <c r="I19" s="12">
        <v>8.5</v>
      </c>
      <c r="J19" s="12">
        <v>0.8</v>
      </c>
      <c r="K19" s="2"/>
      <c r="L19" s="3"/>
    </row>
    <row r="20" spans="2:17" ht="15" customHeight="1" x14ac:dyDescent="0.2">
      <c r="B20" s="96" t="s">
        <v>12</v>
      </c>
      <c r="C20" s="12">
        <v>49.1</v>
      </c>
      <c r="D20" s="12">
        <v>47.9</v>
      </c>
      <c r="E20" s="12">
        <v>47.2</v>
      </c>
      <c r="F20" s="13">
        <v>47</v>
      </c>
      <c r="G20" s="12">
        <v>39.299999999999997</v>
      </c>
      <c r="H20" s="12">
        <v>44.4</v>
      </c>
      <c r="I20" s="12">
        <v>45.5</v>
      </c>
      <c r="J20" s="12">
        <v>45.3</v>
      </c>
      <c r="K20" s="5"/>
      <c r="L20" s="7"/>
      <c r="Q20" s="4"/>
    </row>
    <row r="21" spans="2:17" x14ac:dyDescent="0.2">
      <c r="B21" s="11" t="s">
        <v>6</v>
      </c>
      <c r="C21" s="12">
        <v>0.3</v>
      </c>
      <c r="D21" s="12">
        <v>-2.4</v>
      </c>
      <c r="E21" s="12">
        <v>-1.4</v>
      </c>
      <c r="F21" s="13">
        <v>-0.6</v>
      </c>
      <c r="G21" s="12">
        <v>-16.399999999999999</v>
      </c>
      <c r="H21" s="12">
        <v>13.1</v>
      </c>
      <c r="I21" s="12">
        <v>2.5</v>
      </c>
      <c r="J21" s="12">
        <v>-0.5</v>
      </c>
      <c r="K21" s="2"/>
      <c r="L21" s="3"/>
      <c r="Q21" s="4"/>
    </row>
    <row r="22" spans="2:17" ht="15" customHeight="1" x14ac:dyDescent="0.2">
      <c r="B22" s="96" t="s">
        <v>13</v>
      </c>
      <c r="C22" s="12">
        <v>151.9</v>
      </c>
      <c r="D22" s="12">
        <v>152.9</v>
      </c>
      <c r="E22" s="12">
        <v>153</v>
      </c>
      <c r="F22" s="13">
        <v>154.4</v>
      </c>
      <c r="G22" s="12">
        <v>139.5</v>
      </c>
      <c r="H22" s="12">
        <v>134.5</v>
      </c>
      <c r="I22" s="12">
        <v>149.69999999999999</v>
      </c>
      <c r="J22" s="12">
        <v>161.9</v>
      </c>
      <c r="K22" s="5"/>
      <c r="L22" s="7"/>
      <c r="Q22" s="4"/>
    </row>
    <row r="23" spans="2:17" x14ac:dyDescent="0.2">
      <c r="B23" s="11" t="s">
        <v>6</v>
      </c>
      <c r="C23" s="12">
        <v>0.5</v>
      </c>
      <c r="D23" s="12">
        <v>0.6</v>
      </c>
      <c r="E23" s="12">
        <v>0.1</v>
      </c>
      <c r="F23" s="13">
        <v>0.9</v>
      </c>
      <c r="G23" s="12">
        <v>-9.6</v>
      </c>
      <c r="H23" s="12">
        <v>-3.6</v>
      </c>
      <c r="I23" s="12">
        <v>11.3</v>
      </c>
      <c r="J23" s="12">
        <v>8.1999999999999993</v>
      </c>
      <c r="K23" s="2"/>
      <c r="L23" s="3"/>
      <c r="M23" s="1"/>
    </row>
    <row r="24" spans="2:17" ht="15" customHeight="1" x14ac:dyDescent="0.2">
      <c r="B24" s="96" t="s">
        <v>14</v>
      </c>
      <c r="C24" s="12">
        <v>322.39999999999998</v>
      </c>
      <c r="D24" s="12">
        <v>326</v>
      </c>
      <c r="E24" s="12">
        <v>328.4</v>
      </c>
      <c r="F24" s="13">
        <v>326.60000000000002</v>
      </c>
      <c r="G24" s="12">
        <v>258.89999999999998</v>
      </c>
      <c r="H24" s="12">
        <v>263.3</v>
      </c>
      <c r="I24" s="12">
        <v>321.2</v>
      </c>
      <c r="J24" s="12">
        <v>361.8</v>
      </c>
      <c r="K24" s="5"/>
      <c r="L24" s="7"/>
    </row>
    <row r="25" spans="2:17" x14ac:dyDescent="0.2">
      <c r="B25" s="11" t="s">
        <v>6</v>
      </c>
      <c r="C25" s="12">
        <v>2.2999999999999998</v>
      </c>
      <c r="D25" s="12">
        <v>1.1000000000000001</v>
      </c>
      <c r="E25" s="12">
        <v>0.8</v>
      </c>
      <c r="F25" s="13">
        <v>-0.6</v>
      </c>
      <c r="G25" s="12">
        <v>-20.7</v>
      </c>
      <c r="H25" s="12">
        <v>1.7</v>
      </c>
      <c r="I25" s="12">
        <v>22</v>
      </c>
      <c r="J25" s="12">
        <v>12.7</v>
      </c>
      <c r="K25" s="2"/>
      <c r="L25" s="3"/>
    </row>
    <row r="26" spans="2:17" ht="15" customHeight="1" x14ac:dyDescent="0.2">
      <c r="B26" s="96" t="s">
        <v>15</v>
      </c>
      <c r="C26" s="12">
        <v>445.2</v>
      </c>
      <c r="D26" s="12">
        <v>451.2</v>
      </c>
      <c r="E26" s="12">
        <v>457.4</v>
      </c>
      <c r="F26" s="13">
        <v>463.9</v>
      </c>
      <c r="G26" s="12">
        <v>414.9</v>
      </c>
      <c r="H26" s="12">
        <v>453.1</v>
      </c>
      <c r="I26" s="12">
        <v>476</v>
      </c>
      <c r="J26" s="12">
        <v>511.7</v>
      </c>
      <c r="K26" s="5"/>
      <c r="L26" s="7"/>
    </row>
    <row r="27" spans="2:17" x14ac:dyDescent="0.2">
      <c r="B27" s="11" t="s">
        <v>6</v>
      </c>
      <c r="C27" s="12">
        <v>2</v>
      </c>
      <c r="D27" s="12">
        <v>1.4</v>
      </c>
      <c r="E27" s="12">
        <v>1.4</v>
      </c>
      <c r="F27" s="13">
        <v>1.4</v>
      </c>
      <c r="G27" s="12">
        <v>-10.6</v>
      </c>
      <c r="H27" s="12">
        <v>9.1999999999999993</v>
      </c>
      <c r="I27" s="12">
        <v>5.0999999999999996</v>
      </c>
      <c r="J27" s="12">
        <v>7.5</v>
      </c>
      <c r="K27" s="2"/>
      <c r="L27" s="3"/>
    </row>
    <row r="28" spans="2:17" ht="15" customHeight="1" x14ac:dyDescent="0.2">
      <c r="B28" s="96" t="s">
        <v>16</v>
      </c>
      <c r="C28" s="12">
        <v>276.10000000000002</v>
      </c>
      <c r="D28" s="12">
        <v>280.39999999999998</v>
      </c>
      <c r="E28" s="12">
        <v>282.5</v>
      </c>
      <c r="F28" s="13">
        <v>284.2</v>
      </c>
      <c r="G28" s="12">
        <v>204.7</v>
      </c>
      <c r="H28" s="12">
        <v>243.5</v>
      </c>
      <c r="I28" s="12">
        <v>244.7</v>
      </c>
      <c r="J28" s="12">
        <v>251.8</v>
      </c>
      <c r="K28" s="5"/>
      <c r="L28" s="7"/>
    </row>
    <row r="29" spans="2:17" x14ac:dyDescent="0.2">
      <c r="B29" s="11" t="s">
        <v>6</v>
      </c>
      <c r="C29" s="12">
        <v>1.9</v>
      </c>
      <c r="D29" s="12">
        <v>1.6</v>
      </c>
      <c r="E29" s="12">
        <v>0.7</v>
      </c>
      <c r="F29" s="13">
        <v>0.6</v>
      </c>
      <c r="G29" s="12">
        <v>-28</v>
      </c>
      <c r="H29" s="12">
        <v>18.899999999999999</v>
      </c>
      <c r="I29" s="12">
        <v>0.5</v>
      </c>
      <c r="J29" s="12">
        <v>2.9</v>
      </c>
      <c r="K29" s="2"/>
      <c r="L29" s="3"/>
    </row>
    <row r="30" spans="2:17" ht="15" customHeight="1" x14ac:dyDescent="0.2">
      <c r="B30" s="96" t="s">
        <v>17</v>
      </c>
      <c r="C30" s="12">
        <v>149.80000000000001</v>
      </c>
      <c r="D30" s="12">
        <v>151.4</v>
      </c>
      <c r="E30" s="12">
        <v>152.19999999999999</v>
      </c>
      <c r="F30" s="13">
        <v>152.30000000000001</v>
      </c>
      <c r="G30" s="12">
        <v>130.1</v>
      </c>
      <c r="H30" s="12">
        <v>124.7</v>
      </c>
      <c r="I30" s="12">
        <v>133.1</v>
      </c>
      <c r="J30" s="12">
        <v>137.69999999999999</v>
      </c>
      <c r="K30" s="5"/>
      <c r="L30" s="7"/>
    </row>
    <row r="31" spans="2:17" x14ac:dyDescent="0.2">
      <c r="B31" s="11" t="s">
        <v>6</v>
      </c>
      <c r="C31" s="12">
        <v>1.2</v>
      </c>
      <c r="D31" s="12">
        <v>1</v>
      </c>
      <c r="E31" s="12">
        <v>0.5</v>
      </c>
      <c r="F31" s="13">
        <v>0.1</v>
      </c>
      <c r="G31" s="12">
        <v>-14.6</v>
      </c>
      <c r="H31" s="12">
        <v>-4.2</v>
      </c>
      <c r="I31" s="12">
        <v>6.8</v>
      </c>
      <c r="J31" s="12">
        <v>3.4</v>
      </c>
      <c r="K31" s="2"/>
      <c r="L31" s="3"/>
    </row>
    <row r="32" spans="2:17" ht="15" customHeight="1" x14ac:dyDescent="0.2">
      <c r="B32" s="96" t="s">
        <v>18</v>
      </c>
      <c r="C32" s="12">
        <v>411.8</v>
      </c>
      <c r="D32" s="12">
        <v>407.3</v>
      </c>
      <c r="E32" s="12">
        <v>408.3</v>
      </c>
      <c r="F32" s="13">
        <v>406</v>
      </c>
      <c r="G32" s="12">
        <v>390.1</v>
      </c>
      <c r="H32" s="12">
        <v>402.7</v>
      </c>
      <c r="I32" s="12">
        <v>405.1</v>
      </c>
      <c r="J32" s="12">
        <v>407.4</v>
      </c>
      <c r="K32" s="5"/>
      <c r="L32" s="7"/>
    </row>
    <row r="33" spans="2:12" x14ac:dyDescent="0.2">
      <c r="B33" s="11" t="s">
        <v>6</v>
      </c>
      <c r="C33" s="12">
        <v>0.6</v>
      </c>
      <c r="D33" s="12">
        <v>-1.1000000000000001</v>
      </c>
      <c r="E33" s="12">
        <v>0.2</v>
      </c>
      <c r="F33" s="13">
        <v>-0.6</v>
      </c>
      <c r="G33" s="12">
        <v>-3.9</v>
      </c>
      <c r="H33" s="12">
        <v>3.2</v>
      </c>
      <c r="I33" s="12">
        <v>0.6</v>
      </c>
      <c r="J33" s="12">
        <v>0.6</v>
      </c>
      <c r="K33" s="2"/>
    </row>
    <row r="34" spans="2:12" ht="15" customHeight="1" x14ac:dyDescent="0.2">
      <c r="B34" s="96" t="s">
        <v>19</v>
      </c>
      <c r="C34" s="12">
        <v>29</v>
      </c>
      <c r="D34" s="12">
        <v>29</v>
      </c>
      <c r="E34" s="12">
        <v>29.1</v>
      </c>
      <c r="F34" s="13">
        <v>29.3</v>
      </c>
      <c r="G34" s="12">
        <v>30.4</v>
      </c>
      <c r="H34" s="12">
        <v>29.4</v>
      </c>
      <c r="I34" s="12">
        <v>29.4</v>
      </c>
      <c r="J34" s="12">
        <v>29.4</v>
      </c>
      <c r="K34" s="5"/>
      <c r="L34" s="7"/>
    </row>
    <row r="35" spans="2:12" x14ac:dyDescent="0.2">
      <c r="B35" s="11" t="s">
        <v>6</v>
      </c>
      <c r="C35" s="12">
        <v>0.8</v>
      </c>
      <c r="D35" s="12">
        <v>0</v>
      </c>
      <c r="E35" s="12">
        <v>0.4</v>
      </c>
      <c r="F35" s="13">
        <v>0.7</v>
      </c>
      <c r="G35" s="12">
        <v>3.6</v>
      </c>
      <c r="H35" s="12">
        <v>-3.2</v>
      </c>
      <c r="I35" s="12">
        <v>-0.1</v>
      </c>
      <c r="J35" s="12">
        <v>-0.1</v>
      </c>
      <c r="K35" s="2"/>
    </row>
    <row r="36" spans="2:12" ht="15" customHeight="1" x14ac:dyDescent="0.2">
      <c r="B36" s="96" t="s">
        <v>20</v>
      </c>
      <c r="C36" s="12">
        <v>382.8</v>
      </c>
      <c r="D36" s="12">
        <v>378.3</v>
      </c>
      <c r="E36" s="12">
        <v>379.2</v>
      </c>
      <c r="F36" s="13">
        <v>376.7</v>
      </c>
      <c r="G36" s="12">
        <v>359.7</v>
      </c>
      <c r="H36" s="12">
        <v>373.4</v>
      </c>
      <c r="I36" s="12">
        <v>375.7</v>
      </c>
      <c r="J36" s="12">
        <v>378.1</v>
      </c>
      <c r="K36" s="5"/>
      <c r="L36" s="7"/>
    </row>
    <row r="37" spans="2:12" x14ac:dyDescent="0.2">
      <c r="B37" s="8" t="s">
        <v>6</v>
      </c>
      <c r="C37" s="17">
        <v>0.6</v>
      </c>
      <c r="D37" s="17">
        <v>-1.2</v>
      </c>
      <c r="E37" s="17">
        <v>0.2</v>
      </c>
      <c r="F37" s="18">
        <v>-0.7</v>
      </c>
      <c r="G37" s="17">
        <v>-4.5</v>
      </c>
      <c r="H37" s="17">
        <v>3.8</v>
      </c>
      <c r="I37" s="17">
        <v>0.6</v>
      </c>
      <c r="J37" s="17">
        <v>0.6</v>
      </c>
      <c r="K37" s="2"/>
    </row>
    <row r="38" spans="2:12" x14ac:dyDescent="0.2">
      <c r="B38" s="11"/>
      <c r="C38" s="19"/>
      <c r="D38" s="19"/>
      <c r="E38" s="19"/>
      <c r="F38" s="19"/>
      <c r="G38" s="19"/>
      <c r="H38" s="19"/>
      <c r="I38" s="19"/>
      <c r="J38" s="19"/>
      <c r="K38" s="2"/>
    </row>
    <row r="39" spans="2:12" x14ac:dyDescent="0.2">
      <c r="B39" s="120" t="s">
        <v>21</v>
      </c>
      <c r="C39" s="120"/>
      <c r="D39" s="120"/>
      <c r="E39" s="120"/>
      <c r="F39" s="120"/>
      <c r="G39" s="120"/>
      <c r="H39" s="120"/>
      <c r="I39" s="120"/>
      <c r="J39" s="120"/>
      <c r="K39" s="2"/>
    </row>
    <row r="40" spans="2:12" x14ac:dyDescent="0.2">
      <c r="B40" s="25"/>
      <c r="C40" s="117" t="s">
        <v>3</v>
      </c>
      <c r="D40" s="117"/>
      <c r="E40" s="117"/>
      <c r="F40" s="118"/>
      <c r="G40" s="119" t="s">
        <v>4</v>
      </c>
      <c r="H40" s="117"/>
      <c r="I40" s="117"/>
      <c r="J40" s="117"/>
      <c r="K40" s="2"/>
    </row>
    <row r="41" spans="2:12" x14ac:dyDescent="0.2">
      <c r="B41" s="8"/>
      <c r="C41" s="9">
        <v>2016</v>
      </c>
      <c r="D41" s="9">
        <v>2017</v>
      </c>
      <c r="E41" s="9">
        <v>2018</v>
      </c>
      <c r="F41" s="10">
        <v>2019</v>
      </c>
      <c r="G41" s="9">
        <v>2020</v>
      </c>
      <c r="H41" s="9">
        <v>2021</v>
      </c>
      <c r="I41" s="9">
        <v>2022</v>
      </c>
      <c r="J41" s="9">
        <v>2023</v>
      </c>
      <c r="K41" s="2"/>
    </row>
    <row r="42" spans="2:12" x14ac:dyDescent="0.2">
      <c r="B42" s="20" t="s">
        <v>22</v>
      </c>
      <c r="C42" s="21">
        <v>3123.9</v>
      </c>
      <c r="D42" s="21">
        <v>3133.4</v>
      </c>
      <c r="E42" s="21">
        <v>3118.3</v>
      </c>
      <c r="F42" s="22">
        <v>3104.9</v>
      </c>
      <c r="G42" s="21">
        <v>2947.5</v>
      </c>
      <c r="H42" s="21">
        <v>3001.9</v>
      </c>
      <c r="I42" s="23">
        <v>3073.5</v>
      </c>
      <c r="J42" s="23">
        <v>3133.4</v>
      </c>
      <c r="K42" s="2"/>
    </row>
    <row r="43" spans="2:12" x14ac:dyDescent="0.2">
      <c r="B43" s="24" t="s">
        <v>6</v>
      </c>
      <c r="C43" s="12">
        <v>1.03</v>
      </c>
      <c r="D43" s="12">
        <v>0.31</v>
      </c>
      <c r="E43" s="12">
        <v>-0.48</v>
      </c>
      <c r="F43" s="13">
        <v>-0.43</v>
      </c>
      <c r="G43" s="12">
        <v>-5.07</v>
      </c>
      <c r="H43" s="12">
        <v>1.84</v>
      </c>
      <c r="I43" s="23">
        <v>2.39</v>
      </c>
      <c r="J43" s="23">
        <v>1.95</v>
      </c>
      <c r="K43" s="2"/>
    </row>
    <row r="44" spans="2:12" x14ac:dyDescent="0.2">
      <c r="B44" s="20" t="s">
        <v>23</v>
      </c>
      <c r="C44" s="12">
        <v>2998.7</v>
      </c>
      <c r="D44" s="12">
        <v>3030.9</v>
      </c>
      <c r="E44" s="12">
        <v>3024.6</v>
      </c>
      <c r="F44" s="13">
        <v>3001.2</v>
      </c>
      <c r="G44" s="12">
        <v>2532.4</v>
      </c>
      <c r="H44" s="12">
        <v>2630.9</v>
      </c>
      <c r="I44" s="23">
        <v>2815.6</v>
      </c>
      <c r="J44" s="23">
        <v>2941.9</v>
      </c>
      <c r="K44" s="2"/>
    </row>
    <row r="45" spans="2:12" x14ac:dyDescent="0.2">
      <c r="B45" s="24" t="s">
        <v>6</v>
      </c>
      <c r="C45" s="12">
        <v>1.6</v>
      </c>
      <c r="D45" s="12">
        <v>1.1000000000000001</v>
      </c>
      <c r="E45" s="12">
        <v>-0.2</v>
      </c>
      <c r="F45" s="13">
        <v>-0.8</v>
      </c>
      <c r="G45" s="12">
        <v>-15.6</v>
      </c>
      <c r="H45" s="12">
        <v>3.9</v>
      </c>
      <c r="I45" s="23">
        <v>7</v>
      </c>
      <c r="J45" s="23">
        <v>4.5</v>
      </c>
      <c r="K45" s="2"/>
    </row>
    <row r="46" spans="2:12" x14ac:dyDescent="0.2">
      <c r="B46" s="93" t="s">
        <v>24</v>
      </c>
      <c r="C46" s="17">
        <v>4</v>
      </c>
      <c r="D46" s="17">
        <v>3.3</v>
      </c>
      <c r="E46" s="17">
        <v>3</v>
      </c>
      <c r="F46" s="18">
        <v>3.4</v>
      </c>
      <c r="G46" s="17">
        <v>14.3</v>
      </c>
      <c r="H46" s="17">
        <v>12.4</v>
      </c>
      <c r="I46" s="17">
        <v>8.4</v>
      </c>
      <c r="J46" s="17">
        <v>6.1</v>
      </c>
      <c r="K46" s="2"/>
    </row>
    <row r="48" spans="2:12" x14ac:dyDescent="0.2">
      <c r="B48" s="3" t="s">
        <v>25</v>
      </c>
    </row>
  </sheetData>
  <mergeCells count="8">
    <mergeCell ref="B2:J2"/>
    <mergeCell ref="C6:F6"/>
    <mergeCell ref="G6:J6"/>
    <mergeCell ref="B39:J39"/>
    <mergeCell ref="C40:F40"/>
    <mergeCell ref="G40:J40"/>
    <mergeCell ref="B4:J4"/>
    <mergeCell ref="B5:J5"/>
  </mergeCells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Roman,Regular"April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2:K48"/>
  <sheetViews>
    <sheetView showGridLines="0" topLeftCell="A7" zoomScale="90" zoomScaleNormal="90" zoomScaleSheetLayoutView="80" zoomScalePageLayoutView="50" workbookViewId="0">
      <selection activeCell="B4" sqref="B4:J4"/>
    </sheetView>
  </sheetViews>
  <sheetFormatPr defaultColWidth="9.140625" defaultRowHeight="12.75" x14ac:dyDescent="0.2"/>
  <cols>
    <col min="1" max="1" width="9.140625" style="19"/>
    <col min="2" max="2" width="28.7109375" style="19" customWidth="1"/>
    <col min="3" max="10" width="9.140625" style="19" customWidth="1"/>
    <col min="11" max="16384" width="9.140625" style="19"/>
  </cols>
  <sheetData>
    <row r="2" spans="2:11" x14ac:dyDescent="0.2">
      <c r="B2" s="122" t="s">
        <v>26</v>
      </c>
      <c r="C2" s="122"/>
      <c r="D2" s="122"/>
      <c r="E2" s="122"/>
      <c r="F2" s="122"/>
      <c r="G2" s="122"/>
      <c r="H2" s="122"/>
      <c r="I2" s="122"/>
      <c r="J2" s="122"/>
    </row>
    <row r="3" spans="2:11" x14ac:dyDescent="0.2">
      <c r="B3" s="98"/>
      <c r="C3" s="98"/>
      <c r="D3" s="98"/>
      <c r="E3" s="98"/>
      <c r="F3" s="98"/>
      <c r="G3" s="98"/>
      <c r="H3" s="98"/>
      <c r="I3" s="98"/>
      <c r="J3" s="98"/>
    </row>
    <row r="4" spans="2:11" x14ac:dyDescent="0.2">
      <c r="B4" s="122" t="s">
        <v>27</v>
      </c>
      <c r="C4" s="122"/>
      <c r="D4" s="122"/>
      <c r="E4" s="122"/>
      <c r="F4" s="122"/>
      <c r="G4" s="122"/>
      <c r="H4" s="122"/>
      <c r="I4" s="122"/>
      <c r="J4" s="122"/>
    </row>
    <row r="5" spans="2:11" x14ac:dyDescent="0.2">
      <c r="B5" s="127" t="s">
        <v>28</v>
      </c>
      <c r="C5" s="127"/>
      <c r="D5" s="127"/>
      <c r="E5" s="127"/>
      <c r="F5" s="127"/>
      <c r="G5" s="127"/>
      <c r="H5" s="127"/>
      <c r="I5" s="127"/>
      <c r="J5" s="127"/>
    </row>
    <row r="6" spans="2:11" x14ac:dyDescent="0.2">
      <c r="B6" s="26"/>
      <c r="C6" s="123" t="s">
        <v>3</v>
      </c>
      <c r="D6" s="123"/>
      <c r="E6" s="123"/>
      <c r="F6" s="124"/>
      <c r="G6" s="125" t="s">
        <v>4</v>
      </c>
      <c r="H6" s="123"/>
      <c r="I6" s="123"/>
      <c r="J6" s="123"/>
    </row>
    <row r="7" spans="2:11" x14ac:dyDescent="0.2">
      <c r="B7" s="9"/>
      <c r="C7" s="29" t="s">
        <v>29</v>
      </c>
      <c r="D7" s="29" t="s">
        <v>30</v>
      </c>
      <c r="E7" s="29" t="s">
        <v>31</v>
      </c>
      <c r="F7" s="94" t="s">
        <v>32</v>
      </c>
      <c r="G7" s="29" t="s">
        <v>33</v>
      </c>
      <c r="H7" s="29" t="s">
        <v>34</v>
      </c>
      <c r="I7" s="29" t="s">
        <v>35</v>
      </c>
      <c r="J7" s="29" t="s">
        <v>36</v>
      </c>
    </row>
    <row r="8" spans="2:11" ht="15" customHeight="1" x14ac:dyDescent="0.2">
      <c r="B8" s="23" t="s">
        <v>5</v>
      </c>
      <c r="C8" s="31">
        <v>2984.4</v>
      </c>
      <c r="D8" s="31">
        <v>2977.4</v>
      </c>
      <c r="E8" s="31">
        <v>2978.1</v>
      </c>
      <c r="F8" s="32">
        <v>2991.2</v>
      </c>
      <c r="G8" s="31">
        <v>2412.8000000000002</v>
      </c>
      <c r="H8" s="31">
        <v>2365.1999999999998</v>
      </c>
      <c r="I8" s="31">
        <v>2433.6</v>
      </c>
      <c r="J8" s="31">
        <v>2546.1</v>
      </c>
      <c r="K8" s="23"/>
    </row>
    <row r="9" spans="2:11" x14ac:dyDescent="0.2">
      <c r="B9" s="12" t="s">
        <v>6</v>
      </c>
      <c r="C9" s="23">
        <v>0.2</v>
      </c>
      <c r="D9" s="23">
        <v>-0.9</v>
      </c>
      <c r="E9" s="23">
        <v>0.1</v>
      </c>
      <c r="F9" s="13">
        <v>1.8</v>
      </c>
      <c r="G9" s="23">
        <v>-57.7</v>
      </c>
      <c r="H9" s="23">
        <v>-7.6</v>
      </c>
      <c r="I9" s="23">
        <v>12.1</v>
      </c>
      <c r="J9" s="23">
        <v>19.8</v>
      </c>
      <c r="K9" s="23"/>
    </row>
    <row r="10" spans="2:11" ht="15" customHeight="1" x14ac:dyDescent="0.2">
      <c r="B10" s="33" t="s">
        <v>7</v>
      </c>
      <c r="C10" s="31">
        <v>2577.6999999999998</v>
      </c>
      <c r="D10" s="31">
        <v>2571.3000000000002</v>
      </c>
      <c r="E10" s="31">
        <v>2571.9</v>
      </c>
      <c r="F10" s="32">
        <v>2584.6999999999998</v>
      </c>
      <c r="G10" s="31">
        <v>2042</v>
      </c>
      <c r="H10" s="31">
        <v>1975</v>
      </c>
      <c r="I10" s="31">
        <v>2040.5</v>
      </c>
      <c r="J10" s="31">
        <v>2144.1999999999998</v>
      </c>
      <c r="K10" s="23"/>
    </row>
    <row r="11" spans="2:11" x14ac:dyDescent="0.2">
      <c r="B11" s="33" t="s">
        <v>6</v>
      </c>
      <c r="C11" s="23">
        <v>-0.1</v>
      </c>
      <c r="D11" s="23">
        <v>-1</v>
      </c>
      <c r="E11" s="23">
        <v>0.1</v>
      </c>
      <c r="F11" s="13">
        <v>2</v>
      </c>
      <c r="G11" s="23">
        <v>-61</v>
      </c>
      <c r="H11" s="23">
        <v>-12.5</v>
      </c>
      <c r="I11" s="23">
        <v>13.9</v>
      </c>
      <c r="J11" s="23">
        <v>21.9</v>
      </c>
      <c r="K11" s="23"/>
    </row>
    <row r="12" spans="2:11" ht="15" customHeight="1" x14ac:dyDescent="0.2">
      <c r="B12" s="34" t="s">
        <v>8</v>
      </c>
      <c r="C12" s="23">
        <v>4.17</v>
      </c>
      <c r="D12" s="23">
        <v>4.13</v>
      </c>
      <c r="E12" s="23">
        <v>4.0999999999999996</v>
      </c>
      <c r="F12" s="13">
        <v>4.13</v>
      </c>
      <c r="G12" s="23">
        <v>3.59</v>
      </c>
      <c r="H12" s="23">
        <v>3.47</v>
      </c>
      <c r="I12" s="23">
        <v>3.31</v>
      </c>
      <c r="J12" s="23">
        <v>3.29</v>
      </c>
      <c r="K12" s="23"/>
    </row>
    <row r="13" spans="2:11" x14ac:dyDescent="0.2">
      <c r="B13" s="34" t="s">
        <v>6</v>
      </c>
      <c r="C13" s="23">
        <v>-22</v>
      </c>
      <c r="D13" s="23">
        <v>-3.2</v>
      </c>
      <c r="E13" s="23">
        <v>-3.2</v>
      </c>
      <c r="F13" s="13">
        <v>3.3</v>
      </c>
      <c r="G13" s="23">
        <v>-43.2</v>
      </c>
      <c r="H13" s="23">
        <v>-12.9</v>
      </c>
      <c r="I13" s="23">
        <v>-17.399999999999999</v>
      </c>
      <c r="J13" s="23">
        <v>-1.7</v>
      </c>
      <c r="K13" s="23"/>
    </row>
    <row r="14" spans="2:11" ht="15" customHeight="1" x14ac:dyDescent="0.2">
      <c r="B14" s="34" t="s">
        <v>9</v>
      </c>
      <c r="C14" s="23">
        <v>124.1</v>
      </c>
      <c r="D14" s="23">
        <v>124.4</v>
      </c>
      <c r="E14" s="23">
        <v>124.1</v>
      </c>
      <c r="F14" s="13">
        <v>127.2</v>
      </c>
      <c r="G14" s="23">
        <v>115.6</v>
      </c>
      <c r="H14" s="23">
        <v>114.2</v>
      </c>
      <c r="I14" s="23">
        <v>112.8</v>
      </c>
      <c r="J14" s="23">
        <v>111.7</v>
      </c>
      <c r="K14" s="23"/>
    </row>
    <row r="15" spans="2:11" x14ac:dyDescent="0.2">
      <c r="B15" s="34" t="s">
        <v>6</v>
      </c>
      <c r="C15" s="23">
        <v>0.8</v>
      </c>
      <c r="D15" s="23">
        <v>1.1000000000000001</v>
      </c>
      <c r="E15" s="23">
        <v>-1</v>
      </c>
      <c r="F15" s="13">
        <v>10.5</v>
      </c>
      <c r="G15" s="23">
        <v>-31.8</v>
      </c>
      <c r="H15" s="23">
        <v>-4.8</v>
      </c>
      <c r="I15" s="23">
        <v>-4.7</v>
      </c>
      <c r="J15" s="23">
        <v>-4</v>
      </c>
      <c r="K15" s="23"/>
    </row>
    <row r="16" spans="2:11" ht="15" customHeight="1" x14ac:dyDescent="0.2">
      <c r="B16" s="33" t="s">
        <v>10</v>
      </c>
      <c r="C16" s="23">
        <v>484.6</v>
      </c>
      <c r="D16" s="23">
        <v>483.6</v>
      </c>
      <c r="E16" s="23">
        <v>482.6</v>
      </c>
      <c r="F16" s="13">
        <v>482.9</v>
      </c>
      <c r="G16" s="23">
        <v>421.6</v>
      </c>
      <c r="H16" s="23">
        <v>369</v>
      </c>
      <c r="I16" s="23">
        <v>387.2</v>
      </c>
      <c r="J16" s="23">
        <v>415.4</v>
      </c>
      <c r="K16" s="23"/>
    </row>
    <row r="17" spans="2:11" x14ac:dyDescent="0.2">
      <c r="B17" s="33" t="s">
        <v>6</v>
      </c>
      <c r="C17" s="23">
        <v>-0.7</v>
      </c>
      <c r="D17" s="23">
        <v>-0.9</v>
      </c>
      <c r="E17" s="23">
        <v>-0.8</v>
      </c>
      <c r="F17" s="13">
        <v>0.2</v>
      </c>
      <c r="G17" s="23">
        <v>-41.9</v>
      </c>
      <c r="H17" s="23">
        <v>-41.3</v>
      </c>
      <c r="I17" s="23">
        <v>21.2</v>
      </c>
      <c r="J17" s="23">
        <v>32.5</v>
      </c>
      <c r="K17" s="23"/>
    </row>
    <row r="18" spans="2:11" ht="15" customHeight="1" x14ac:dyDescent="0.2">
      <c r="B18" s="33" t="s">
        <v>11</v>
      </c>
      <c r="C18" s="23">
        <v>535.4</v>
      </c>
      <c r="D18" s="23">
        <v>533.1</v>
      </c>
      <c r="E18" s="23">
        <v>530</v>
      </c>
      <c r="F18" s="13">
        <v>532.9</v>
      </c>
      <c r="G18" s="23">
        <v>422.7</v>
      </c>
      <c r="H18" s="23">
        <v>395</v>
      </c>
      <c r="I18" s="23">
        <v>397.2</v>
      </c>
      <c r="J18" s="23">
        <v>414.1</v>
      </c>
      <c r="K18" s="23"/>
    </row>
    <row r="19" spans="2:11" x14ac:dyDescent="0.2">
      <c r="B19" s="33" t="s">
        <v>6</v>
      </c>
      <c r="C19" s="23">
        <v>-1.5</v>
      </c>
      <c r="D19" s="23">
        <v>-1.7</v>
      </c>
      <c r="E19" s="23">
        <v>-2.2999999999999998</v>
      </c>
      <c r="F19" s="13">
        <v>2.2000000000000002</v>
      </c>
      <c r="G19" s="23">
        <v>-60.4</v>
      </c>
      <c r="H19" s="23">
        <v>-23.7</v>
      </c>
      <c r="I19" s="23">
        <v>2.2000000000000002</v>
      </c>
      <c r="J19" s="23">
        <v>18.100000000000001</v>
      </c>
      <c r="K19" s="23"/>
    </row>
    <row r="20" spans="2:11" ht="15" customHeight="1" x14ac:dyDescent="0.2">
      <c r="B20" s="33" t="s">
        <v>12</v>
      </c>
      <c r="C20" s="23">
        <v>47</v>
      </c>
      <c r="D20" s="23">
        <v>47.1</v>
      </c>
      <c r="E20" s="23">
        <v>46.7</v>
      </c>
      <c r="F20" s="13">
        <v>46.6</v>
      </c>
      <c r="G20" s="23">
        <v>37.700000000000003</v>
      </c>
      <c r="H20" s="23">
        <v>35.6</v>
      </c>
      <c r="I20" s="23">
        <v>37.1</v>
      </c>
      <c r="J20" s="23">
        <v>40.700000000000003</v>
      </c>
      <c r="K20" s="23"/>
    </row>
    <row r="21" spans="2:11" x14ac:dyDescent="0.2">
      <c r="B21" s="33" t="s">
        <v>6</v>
      </c>
      <c r="C21" s="23">
        <v>-0.8</v>
      </c>
      <c r="D21" s="23">
        <v>0.9</v>
      </c>
      <c r="E21" s="23">
        <v>-3.1</v>
      </c>
      <c r="F21" s="13">
        <v>-0.6</v>
      </c>
      <c r="G21" s="23">
        <v>-57.2</v>
      </c>
      <c r="H21" s="23">
        <v>-20.6</v>
      </c>
      <c r="I21" s="23">
        <v>17.399999999999999</v>
      </c>
      <c r="J21" s="23">
        <v>44.8</v>
      </c>
      <c r="K21" s="23"/>
    </row>
    <row r="22" spans="2:11" ht="15" customHeight="1" x14ac:dyDescent="0.2">
      <c r="B22" s="33" t="s">
        <v>13</v>
      </c>
      <c r="C22" s="23">
        <v>154.30000000000001</v>
      </c>
      <c r="D22" s="23">
        <v>154.30000000000001</v>
      </c>
      <c r="E22" s="23">
        <v>154.9</v>
      </c>
      <c r="F22" s="13">
        <v>155.69999999999999</v>
      </c>
      <c r="G22" s="23">
        <v>141.80000000000001</v>
      </c>
      <c r="H22" s="23">
        <v>133.5</v>
      </c>
      <c r="I22" s="23">
        <v>127</v>
      </c>
      <c r="J22" s="23">
        <v>128.1</v>
      </c>
      <c r="K22" s="23"/>
    </row>
    <row r="23" spans="2:11" x14ac:dyDescent="0.2">
      <c r="B23" s="33" t="s">
        <v>6</v>
      </c>
      <c r="C23" s="23">
        <v>0.8</v>
      </c>
      <c r="D23" s="23">
        <v>-0.1</v>
      </c>
      <c r="E23" s="23">
        <v>1.5</v>
      </c>
      <c r="F23" s="13">
        <v>2.2000000000000002</v>
      </c>
      <c r="G23" s="23">
        <v>-31.1</v>
      </c>
      <c r="H23" s="23">
        <v>-21.6</v>
      </c>
      <c r="I23" s="23">
        <v>-18.100000000000001</v>
      </c>
      <c r="J23" s="23">
        <v>3.5</v>
      </c>
      <c r="K23" s="23"/>
    </row>
    <row r="24" spans="2:11" ht="15" customHeight="1" x14ac:dyDescent="0.2">
      <c r="B24" s="33" t="s">
        <v>14</v>
      </c>
      <c r="C24" s="23">
        <v>327.3</v>
      </c>
      <c r="D24" s="23">
        <v>324.60000000000002</v>
      </c>
      <c r="E24" s="23">
        <v>326.7</v>
      </c>
      <c r="F24" s="13">
        <v>328.3</v>
      </c>
      <c r="G24" s="23">
        <v>260.89999999999998</v>
      </c>
      <c r="H24" s="23">
        <v>220.6</v>
      </c>
      <c r="I24" s="23">
        <v>225.9</v>
      </c>
      <c r="J24" s="23">
        <v>231.2</v>
      </c>
      <c r="K24" s="23"/>
    </row>
    <row r="25" spans="2:11" x14ac:dyDescent="0.2">
      <c r="B25" s="33" t="s">
        <v>6</v>
      </c>
      <c r="C25" s="23">
        <v>-0.5</v>
      </c>
      <c r="D25" s="23">
        <v>-3.2</v>
      </c>
      <c r="E25" s="23">
        <v>2.6</v>
      </c>
      <c r="F25" s="13">
        <v>2</v>
      </c>
      <c r="G25" s="23">
        <v>-60.1</v>
      </c>
      <c r="H25" s="23">
        <v>-48.9</v>
      </c>
      <c r="I25" s="23">
        <v>9.9</v>
      </c>
      <c r="J25" s="23">
        <v>9.8000000000000007</v>
      </c>
      <c r="K25" s="23"/>
    </row>
    <row r="26" spans="2:11" ht="15" customHeight="1" x14ac:dyDescent="0.2">
      <c r="B26" s="33" t="s">
        <v>15</v>
      </c>
      <c r="C26" s="23">
        <v>463</v>
      </c>
      <c r="D26" s="23">
        <v>464.4</v>
      </c>
      <c r="E26" s="23">
        <v>467</v>
      </c>
      <c r="F26" s="13">
        <v>470.6</v>
      </c>
      <c r="G26" s="23">
        <v>371.5</v>
      </c>
      <c r="H26" s="23">
        <v>396.8</v>
      </c>
      <c r="I26" s="23">
        <v>420.5</v>
      </c>
      <c r="J26" s="23">
        <v>441</v>
      </c>
      <c r="K26" s="23"/>
    </row>
    <row r="27" spans="2:11" x14ac:dyDescent="0.2">
      <c r="B27" s="33" t="s">
        <v>6</v>
      </c>
      <c r="C27" s="23">
        <v>1.6</v>
      </c>
      <c r="D27" s="23">
        <v>1.2</v>
      </c>
      <c r="E27" s="23">
        <v>2.2999999999999998</v>
      </c>
      <c r="F27" s="13">
        <v>3.1</v>
      </c>
      <c r="G27" s="23">
        <v>-61.2</v>
      </c>
      <c r="H27" s="23">
        <v>30.2</v>
      </c>
      <c r="I27" s="23">
        <v>26.1</v>
      </c>
      <c r="J27" s="23">
        <v>21</v>
      </c>
      <c r="K27" s="23"/>
    </row>
    <row r="28" spans="2:11" ht="15" customHeight="1" x14ac:dyDescent="0.2">
      <c r="B28" s="33" t="s">
        <v>16</v>
      </c>
      <c r="C28" s="23">
        <v>285.10000000000002</v>
      </c>
      <c r="D28" s="23">
        <v>283.2</v>
      </c>
      <c r="E28" s="23">
        <v>284.3</v>
      </c>
      <c r="F28" s="13">
        <v>284.7</v>
      </c>
      <c r="G28" s="23">
        <v>147.69999999999999</v>
      </c>
      <c r="H28" s="23">
        <v>182</v>
      </c>
      <c r="I28" s="23">
        <v>204.5</v>
      </c>
      <c r="J28" s="23">
        <v>228.5</v>
      </c>
      <c r="K28" s="23"/>
    </row>
    <row r="29" spans="2:11" x14ac:dyDescent="0.2">
      <c r="B29" s="33" t="s">
        <v>6</v>
      </c>
      <c r="C29" s="23">
        <v>0.9</v>
      </c>
      <c r="D29" s="23">
        <v>-2.6</v>
      </c>
      <c r="E29" s="23">
        <v>1.6</v>
      </c>
      <c r="F29" s="13">
        <v>0.6</v>
      </c>
      <c r="G29" s="23">
        <v>-92.8</v>
      </c>
      <c r="H29" s="23">
        <v>130.6</v>
      </c>
      <c r="I29" s="23">
        <v>59.5</v>
      </c>
      <c r="J29" s="23">
        <v>55.9</v>
      </c>
      <c r="K29" s="23"/>
    </row>
    <row r="30" spans="2:11" ht="15" customHeight="1" x14ac:dyDescent="0.2">
      <c r="B30" s="33" t="s">
        <v>17</v>
      </c>
      <c r="C30" s="23">
        <v>152.69999999999999</v>
      </c>
      <c r="D30" s="23">
        <v>152.5</v>
      </c>
      <c r="E30" s="23">
        <v>151.6</v>
      </c>
      <c r="F30" s="13">
        <v>151.5</v>
      </c>
      <c r="G30" s="23">
        <v>118.9</v>
      </c>
      <c r="H30" s="23">
        <v>124.9</v>
      </c>
      <c r="I30" s="23">
        <v>125.1</v>
      </c>
      <c r="J30" s="23">
        <v>130.4</v>
      </c>
      <c r="K30" s="23"/>
    </row>
    <row r="31" spans="2:11" x14ac:dyDescent="0.2">
      <c r="B31" s="33" t="s">
        <v>6</v>
      </c>
      <c r="C31" s="23">
        <v>0.5</v>
      </c>
      <c r="D31" s="23">
        <v>-0.5</v>
      </c>
      <c r="E31" s="23">
        <v>-2.5</v>
      </c>
      <c r="F31" s="13">
        <v>-0.1</v>
      </c>
      <c r="G31" s="23">
        <v>-62.1</v>
      </c>
      <c r="H31" s="23">
        <v>21.8</v>
      </c>
      <c r="I31" s="23">
        <v>0.6</v>
      </c>
      <c r="J31" s="23">
        <v>17.899999999999999</v>
      </c>
      <c r="K31" s="23"/>
    </row>
    <row r="32" spans="2:11" ht="15" customHeight="1" x14ac:dyDescent="0.2">
      <c r="B32" s="33" t="s">
        <v>18</v>
      </c>
      <c r="C32" s="23">
        <v>406.7</v>
      </c>
      <c r="D32" s="23">
        <v>406.1</v>
      </c>
      <c r="E32" s="23">
        <v>406.2</v>
      </c>
      <c r="F32" s="13">
        <v>406.5</v>
      </c>
      <c r="G32" s="23">
        <v>370.8</v>
      </c>
      <c r="H32" s="23">
        <v>390.2</v>
      </c>
      <c r="I32" s="23">
        <v>393</v>
      </c>
      <c r="J32" s="23">
        <v>401.9</v>
      </c>
      <c r="K32" s="23"/>
    </row>
    <row r="33" spans="2:11" x14ac:dyDescent="0.2">
      <c r="B33" s="33" t="s">
        <v>6</v>
      </c>
      <c r="C33" s="23">
        <v>1.7</v>
      </c>
      <c r="D33" s="23">
        <v>-0.6</v>
      </c>
      <c r="E33" s="23">
        <v>0.1</v>
      </c>
      <c r="F33" s="13">
        <v>0.3</v>
      </c>
      <c r="G33" s="23">
        <v>-30.8</v>
      </c>
      <c r="H33" s="23">
        <v>22.7</v>
      </c>
      <c r="I33" s="23">
        <v>2.9</v>
      </c>
      <c r="J33" s="23">
        <v>9.3000000000000007</v>
      </c>
      <c r="K33" s="23"/>
    </row>
    <row r="34" spans="2:11" ht="15" customHeight="1" x14ac:dyDescent="0.2">
      <c r="B34" s="33" t="s">
        <v>19</v>
      </c>
      <c r="C34" s="23">
        <v>29.2</v>
      </c>
      <c r="D34" s="23">
        <v>29.5</v>
      </c>
      <c r="E34" s="23">
        <v>29.4</v>
      </c>
      <c r="F34" s="13">
        <v>29.6</v>
      </c>
      <c r="G34" s="23">
        <v>32</v>
      </c>
      <c r="H34" s="23">
        <v>30.5</v>
      </c>
      <c r="I34" s="23">
        <v>29.5</v>
      </c>
      <c r="J34" s="23">
        <v>29.4</v>
      </c>
      <c r="K34" s="23"/>
    </row>
    <row r="35" spans="2:11" x14ac:dyDescent="0.2">
      <c r="B35" s="34" t="s">
        <v>6</v>
      </c>
      <c r="C35" s="23">
        <v>0.5</v>
      </c>
      <c r="D35" s="23">
        <v>3.7</v>
      </c>
      <c r="E35" s="23">
        <v>-1.8</v>
      </c>
      <c r="F35" s="13">
        <v>2.8</v>
      </c>
      <c r="G35" s="23">
        <v>37.200000000000003</v>
      </c>
      <c r="H35" s="23">
        <v>-17.600000000000001</v>
      </c>
      <c r="I35" s="23">
        <v>-12.8</v>
      </c>
      <c r="J35" s="23">
        <v>-0.3</v>
      </c>
      <c r="K35" s="23"/>
    </row>
    <row r="36" spans="2:11" ht="15" customHeight="1" x14ac:dyDescent="0.2">
      <c r="B36" s="33" t="s">
        <v>20</v>
      </c>
      <c r="C36" s="23">
        <v>377.5</v>
      </c>
      <c r="D36" s="23">
        <v>376.6</v>
      </c>
      <c r="E36" s="23">
        <v>376.8</v>
      </c>
      <c r="F36" s="13">
        <v>376.9</v>
      </c>
      <c r="G36" s="23">
        <v>338.8</v>
      </c>
      <c r="H36" s="23">
        <v>359.7</v>
      </c>
      <c r="I36" s="23">
        <v>363.6</v>
      </c>
      <c r="J36" s="23">
        <v>372.5</v>
      </c>
      <c r="K36" s="23"/>
    </row>
    <row r="37" spans="2:11" x14ac:dyDescent="0.2">
      <c r="B37" s="35" t="s">
        <v>6</v>
      </c>
      <c r="C37" s="17">
        <v>1.8</v>
      </c>
      <c r="D37" s="17">
        <v>-1</v>
      </c>
      <c r="E37" s="17">
        <v>0.3</v>
      </c>
      <c r="F37" s="18">
        <v>0.1</v>
      </c>
      <c r="G37" s="17">
        <v>-34.799999999999997</v>
      </c>
      <c r="H37" s="17">
        <v>27.1</v>
      </c>
      <c r="I37" s="17">
        <v>4.4000000000000004</v>
      </c>
      <c r="J37" s="17">
        <v>10.199999999999999</v>
      </c>
      <c r="K37" s="23"/>
    </row>
    <row r="38" spans="2:11" x14ac:dyDescent="0.2">
      <c r="B38" s="36"/>
      <c r="C38" s="23"/>
      <c r="D38" s="23"/>
      <c r="E38" s="23"/>
      <c r="F38" s="23"/>
      <c r="G38" s="23"/>
      <c r="H38" s="23"/>
      <c r="I38" s="23"/>
      <c r="J38" s="23"/>
    </row>
    <row r="39" spans="2:11" x14ac:dyDescent="0.2">
      <c r="B39" s="126" t="s">
        <v>37</v>
      </c>
      <c r="C39" s="120"/>
      <c r="D39" s="120"/>
      <c r="E39" s="120"/>
      <c r="F39" s="120"/>
      <c r="G39" s="120"/>
      <c r="H39" s="120"/>
      <c r="I39" s="120"/>
      <c r="J39" s="120"/>
    </row>
    <row r="40" spans="2:11" x14ac:dyDescent="0.2">
      <c r="B40" s="26"/>
      <c r="C40" s="123" t="s">
        <v>3</v>
      </c>
      <c r="D40" s="123"/>
      <c r="E40" s="123"/>
      <c r="F40" s="124"/>
      <c r="G40" s="125" t="s">
        <v>4</v>
      </c>
      <c r="H40" s="123"/>
      <c r="I40" s="123"/>
      <c r="J40" s="123"/>
    </row>
    <row r="41" spans="2:11" ht="12.75" customHeight="1" x14ac:dyDescent="0.2">
      <c r="B41" s="9"/>
      <c r="C41" s="29" t="s">
        <v>29</v>
      </c>
      <c r="D41" s="29" t="s">
        <v>30</v>
      </c>
      <c r="E41" s="29" t="s">
        <v>31</v>
      </c>
      <c r="F41" s="29" t="s">
        <v>32</v>
      </c>
      <c r="G41" s="30" t="s">
        <v>33</v>
      </c>
      <c r="H41" s="29" t="s">
        <v>34</v>
      </c>
      <c r="I41" s="29" t="s">
        <v>35</v>
      </c>
      <c r="J41" s="29" t="s">
        <v>36</v>
      </c>
    </row>
    <row r="42" spans="2:11" x14ac:dyDescent="0.2">
      <c r="B42" s="37" t="s">
        <v>22</v>
      </c>
      <c r="C42" s="31">
        <v>3101.1</v>
      </c>
      <c r="D42" s="31">
        <v>3105</v>
      </c>
      <c r="E42" s="31">
        <v>3108.2</v>
      </c>
      <c r="F42" s="38">
        <v>3113.5</v>
      </c>
      <c r="G42" s="31">
        <v>2888.4</v>
      </c>
      <c r="H42" s="31">
        <v>2866.5</v>
      </c>
      <c r="I42" s="31">
        <v>2921.6</v>
      </c>
      <c r="J42" s="31">
        <v>2967.6</v>
      </c>
    </row>
    <row r="43" spans="2:11" x14ac:dyDescent="0.2">
      <c r="B43" s="12" t="s">
        <v>6</v>
      </c>
      <c r="C43" s="23">
        <v>-0.74099999999999999</v>
      </c>
      <c r="D43" s="23">
        <v>-0.22800000000000001</v>
      </c>
      <c r="E43" s="23">
        <v>1E-3</v>
      </c>
      <c r="F43" s="13">
        <v>0.26500000000000001</v>
      </c>
      <c r="G43" s="23">
        <v>-6.8609999999999998</v>
      </c>
      <c r="H43" s="23">
        <v>-7.6790000000000003</v>
      </c>
      <c r="I43" s="23">
        <v>-6.0039999999999996</v>
      </c>
      <c r="J43" s="23">
        <v>-4.6870000000000003</v>
      </c>
    </row>
    <row r="44" spans="2:11" x14ac:dyDescent="0.2">
      <c r="B44" s="36" t="s">
        <v>23</v>
      </c>
      <c r="C44" s="31">
        <v>2998.2</v>
      </c>
      <c r="D44" s="31">
        <v>2998.6</v>
      </c>
      <c r="E44" s="31">
        <v>3000.6</v>
      </c>
      <c r="F44" s="32">
        <v>2998.9</v>
      </c>
      <c r="G44" s="31">
        <v>2383.5</v>
      </c>
      <c r="H44" s="31">
        <v>2335.1999999999998</v>
      </c>
      <c r="I44" s="31">
        <v>2412.1</v>
      </c>
      <c r="J44" s="31">
        <v>2523.4</v>
      </c>
    </row>
    <row r="45" spans="2:11" x14ac:dyDescent="0.2">
      <c r="B45" s="12" t="s">
        <v>6</v>
      </c>
      <c r="C45" s="23">
        <v>-1</v>
      </c>
      <c r="D45" s="23">
        <v>-0.7</v>
      </c>
      <c r="E45" s="23">
        <v>-0.5</v>
      </c>
      <c r="F45" s="13">
        <v>-0.3</v>
      </c>
      <c r="G45" s="23">
        <v>-20.5</v>
      </c>
      <c r="H45" s="23">
        <v>-22.1</v>
      </c>
      <c r="I45" s="23">
        <v>-19.600000000000001</v>
      </c>
      <c r="J45" s="23">
        <v>-15.9</v>
      </c>
    </row>
    <row r="46" spans="2:11" x14ac:dyDescent="0.2">
      <c r="B46" s="39" t="s">
        <v>24</v>
      </c>
      <c r="C46" s="17">
        <v>3.3</v>
      </c>
      <c r="D46" s="17">
        <v>3.4</v>
      </c>
      <c r="E46" s="17">
        <v>3.5</v>
      </c>
      <c r="F46" s="18">
        <v>3.7</v>
      </c>
      <c r="G46" s="17">
        <v>17.5</v>
      </c>
      <c r="H46" s="17">
        <v>18.5</v>
      </c>
      <c r="I46" s="17">
        <v>17.399999999999999</v>
      </c>
      <c r="J46" s="17">
        <v>15</v>
      </c>
    </row>
    <row r="48" spans="2:11" x14ac:dyDescent="0.2">
      <c r="B48" s="19" t="s">
        <v>25</v>
      </c>
      <c r="G48" s="23"/>
    </row>
  </sheetData>
  <mergeCells count="8">
    <mergeCell ref="B2:J2"/>
    <mergeCell ref="C6:F6"/>
    <mergeCell ref="G6:J6"/>
    <mergeCell ref="B39:J39"/>
    <mergeCell ref="C40:F40"/>
    <mergeCell ref="G40:J40"/>
    <mergeCell ref="B5:J5"/>
    <mergeCell ref="B4:J4"/>
  </mergeCells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Roman,Regular"December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DD83-88BC-4475-9403-532EF90601AC}">
  <sheetPr>
    <tabColor theme="3" tint="0.79998168889431442"/>
    <pageSetUpPr fitToPage="1"/>
  </sheetPr>
  <dimension ref="B2:K48"/>
  <sheetViews>
    <sheetView showGridLines="0" zoomScale="90" zoomScaleNormal="90" zoomScaleSheetLayoutView="80" zoomScalePageLayoutView="50" workbookViewId="0">
      <selection activeCell="B40" sqref="B40"/>
    </sheetView>
  </sheetViews>
  <sheetFormatPr defaultColWidth="9.140625" defaultRowHeight="12.75" x14ac:dyDescent="0.2"/>
  <cols>
    <col min="1" max="1" width="9.140625" style="19"/>
    <col min="2" max="2" width="28.7109375" style="19" customWidth="1"/>
    <col min="3" max="10" width="9.140625" style="19" customWidth="1"/>
    <col min="11" max="16384" width="9.140625" style="19"/>
  </cols>
  <sheetData>
    <row r="2" spans="2:11" x14ac:dyDescent="0.2">
      <c r="B2" s="122" t="s">
        <v>26</v>
      </c>
      <c r="C2" s="122"/>
      <c r="D2" s="122"/>
      <c r="E2" s="122"/>
      <c r="F2" s="122"/>
      <c r="G2" s="122"/>
      <c r="H2" s="122"/>
      <c r="I2" s="122"/>
      <c r="J2" s="122"/>
    </row>
    <row r="3" spans="2:11" x14ac:dyDescent="0.2">
      <c r="B3" s="98"/>
      <c r="C3" s="98"/>
      <c r="D3" s="98"/>
      <c r="E3" s="98"/>
      <c r="F3" s="98"/>
      <c r="G3" s="98"/>
      <c r="H3" s="98"/>
      <c r="I3" s="98"/>
      <c r="J3" s="98"/>
    </row>
    <row r="4" spans="2:11" x14ac:dyDescent="0.2">
      <c r="B4" s="122" t="s">
        <v>38</v>
      </c>
      <c r="C4" s="122"/>
      <c r="D4" s="122"/>
      <c r="E4" s="122"/>
      <c r="F4" s="122"/>
      <c r="G4" s="122"/>
      <c r="H4" s="122"/>
      <c r="I4" s="122"/>
      <c r="J4" s="122"/>
    </row>
    <row r="5" spans="2:11" x14ac:dyDescent="0.2">
      <c r="B5" s="127" t="s">
        <v>39</v>
      </c>
      <c r="C5" s="127"/>
      <c r="D5" s="127"/>
      <c r="E5" s="127"/>
      <c r="F5" s="127"/>
      <c r="G5" s="127"/>
      <c r="H5" s="127"/>
      <c r="I5" s="127"/>
      <c r="J5" s="127"/>
    </row>
    <row r="6" spans="2:11" x14ac:dyDescent="0.2">
      <c r="B6" s="26"/>
      <c r="C6" s="123" t="s">
        <v>3</v>
      </c>
      <c r="D6" s="123"/>
      <c r="E6" s="123"/>
      <c r="F6" s="124"/>
      <c r="G6" s="125" t="s">
        <v>4</v>
      </c>
      <c r="H6" s="123"/>
      <c r="I6" s="123"/>
      <c r="J6" s="123"/>
    </row>
    <row r="7" spans="2:11" x14ac:dyDescent="0.2">
      <c r="B7" s="9"/>
      <c r="C7" s="29" t="s">
        <v>29</v>
      </c>
      <c r="D7" s="29" t="s">
        <v>30</v>
      </c>
      <c r="E7" s="29" t="s">
        <v>31</v>
      </c>
      <c r="F7" s="94" t="s">
        <v>32</v>
      </c>
      <c r="G7" s="29" t="s">
        <v>33</v>
      </c>
      <c r="H7" s="29" t="s">
        <v>34</v>
      </c>
      <c r="I7" s="29" t="s">
        <v>35</v>
      </c>
      <c r="J7" s="29" t="s">
        <v>36</v>
      </c>
    </row>
    <row r="8" spans="2:11" ht="15" customHeight="1" x14ac:dyDescent="0.2">
      <c r="B8" s="23" t="s">
        <v>5</v>
      </c>
      <c r="C8" s="31">
        <v>2984.4</v>
      </c>
      <c r="D8" s="31">
        <v>2977.4</v>
      </c>
      <c r="E8" s="31">
        <v>2978.1</v>
      </c>
      <c r="F8" s="32">
        <v>2991.2</v>
      </c>
      <c r="G8" s="31">
        <v>2412.8000000000002</v>
      </c>
      <c r="H8" s="31">
        <v>2365.1999999999998</v>
      </c>
      <c r="I8" s="31">
        <v>2433.6</v>
      </c>
      <c r="J8" s="31">
        <v>2546.1</v>
      </c>
      <c r="K8" s="23"/>
    </row>
    <row r="9" spans="2:11" x14ac:dyDescent="0.2">
      <c r="B9" s="12" t="s">
        <v>6</v>
      </c>
      <c r="C9" s="23">
        <v>0.4</v>
      </c>
      <c r="D9" s="23">
        <v>0</v>
      </c>
      <c r="E9" s="23">
        <v>-0.1</v>
      </c>
      <c r="F9" s="13">
        <v>0.3</v>
      </c>
      <c r="G9" s="23">
        <v>-19.2</v>
      </c>
      <c r="H9" s="23">
        <v>-20.6</v>
      </c>
      <c r="I9" s="23">
        <v>-18.3</v>
      </c>
      <c r="J9" s="23">
        <v>-14.9</v>
      </c>
      <c r="K9" s="23"/>
    </row>
    <row r="10" spans="2:11" ht="15" customHeight="1" x14ac:dyDescent="0.2">
      <c r="B10" s="33" t="s">
        <v>7</v>
      </c>
      <c r="C10" s="31">
        <v>2577.6999999999998</v>
      </c>
      <c r="D10" s="31">
        <v>2571.3000000000002</v>
      </c>
      <c r="E10" s="31">
        <v>2571.9</v>
      </c>
      <c r="F10" s="32">
        <v>2584.6999999999998</v>
      </c>
      <c r="G10" s="31">
        <v>2042</v>
      </c>
      <c r="H10" s="31">
        <v>1975</v>
      </c>
      <c r="I10" s="31">
        <v>2040.5</v>
      </c>
      <c r="J10" s="31">
        <v>2144.1999999999998</v>
      </c>
      <c r="K10" s="23"/>
    </row>
    <row r="11" spans="2:11" x14ac:dyDescent="0.2">
      <c r="B11" s="33" t="s">
        <v>6</v>
      </c>
      <c r="C11" s="23">
        <v>0.6</v>
      </c>
      <c r="D11" s="23">
        <v>0.1</v>
      </c>
      <c r="E11" s="23">
        <v>0</v>
      </c>
      <c r="F11" s="13">
        <v>0.3</v>
      </c>
      <c r="G11" s="23">
        <v>-20.8</v>
      </c>
      <c r="H11" s="23">
        <v>-23.2</v>
      </c>
      <c r="I11" s="23">
        <v>-20.7</v>
      </c>
      <c r="J11" s="23">
        <v>-17</v>
      </c>
      <c r="K11" s="23"/>
    </row>
    <row r="12" spans="2:11" ht="15" customHeight="1" x14ac:dyDescent="0.2">
      <c r="B12" s="34" t="s">
        <v>8</v>
      </c>
      <c r="C12" s="23">
        <v>4.17</v>
      </c>
      <c r="D12" s="23">
        <v>4.13</v>
      </c>
      <c r="E12" s="23">
        <v>4.0999999999999996</v>
      </c>
      <c r="F12" s="13">
        <v>4.13</v>
      </c>
      <c r="G12" s="23">
        <v>3.59</v>
      </c>
      <c r="H12" s="23">
        <v>3.47</v>
      </c>
      <c r="I12" s="23">
        <v>3.31</v>
      </c>
      <c r="J12" s="23">
        <v>3.29</v>
      </c>
      <c r="K12" s="23"/>
    </row>
    <row r="13" spans="2:11" x14ac:dyDescent="0.2">
      <c r="B13" s="34" t="s">
        <v>6</v>
      </c>
      <c r="C13" s="23">
        <v>-12.6</v>
      </c>
      <c r="D13" s="23">
        <v>-13.3</v>
      </c>
      <c r="E13" s="23">
        <v>-10.199999999999999</v>
      </c>
      <c r="F13" s="13">
        <v>-6.8</v>
      </c>
      <c r="G13" s="23">
        <v>-13.9</v>
      </c>
      <c r="H13" s="23">
        <v>-16.100000000000001</v>
      </c>
      <c r="I13" s="23">
        <v>-19.399999999999999</v>
      </c>
      <c r="J13" s="23">
        <v>-20.399999999999999</v>
      </c>
      <c r="K13" s="23"/>
    </row>
    <row r="14" spans="2:11" ht="15" customHeight="1" x14ac:dyDescent="0.2">
      <c r="B14" s="34" t="s">
        <v>9</v>
      </c>
      <c r="C14" s="23">
        <v>124.1</v>
      </c>
      <c r="D14" s="23">
        <v>124.4</v>
      </c>
      <c r="E14" s="23">
        <v>124.1</v>
      </c>
      <c r="F14" s="13">
        <v>127.2</v>
      </c>
      <c r="G14" s="23">
        <v>115.6</v>
      </c>
      <c r="H14" s="23">
        <v>114.2</v>
      </c>
      <c r="I14" s="23">
        <v>112.8</v>
      </c>
      <c r="J14" s="23">
        <v>111.7</v>
      </c>
      <c r="K14" s="23"/>
    </row>
    <row r="15" spans="2:11" x14ac:dyDescent="0.2">
      <c r="B15" s="34" t="s">
        <v>6</v>
      </c>
      <c r="C15" s="23">
        <v>1.7</v>
      </c>
      <c r="D15" s="23">
        <v>1.3</v>
      </c>
      <c r="E15" s="23">
        <v>0.8</v>
      </c>
      <c r="F15" s="13">
        <v>2.7</v>
      </c>
      <c r="G15" s="23">
        <v>-6.8</v>
      </c>
      <c r="H15" s="23">
        <v>-8.1999999999999993</v>
      </c>
      <c r="I15" s="23">
        <v>-9.1</v>
      </c>
      <c r="J15" s="23">
        <v>-12.2</v>
      </c>
      <c r="K15" s="23"/>
    </row>
    <row r="16" spans="2:11" ht="15" customHeight="1" x14ac:dyDescent="0.2">
      <c r="B16" s="33" t="s">
        <v>10</v>
      </c>
      <c r="C16" s="23">
        <v>484.6</v>
      </c>
      <c r="D16" s="23">
        <v>483.6</v>
      </c>
      <c r="E16" s="23">
        <v>482.6</v>
      </c>
      <c r="F16" s="13">
        <v>482.9</v>
      </c>
      <c r="G16" s="23">
        <v>421.6</v>
      </c>
      <c r="H16" s="23">
        <v>369</v>
      </c>
      <c r="I16" s="23">
        <v>387.2</v>
      </c>
      <c r="J16" s="23">
        <v>415.4</v>
      </c>
      <c r="K16" s="23"/>
    </row>
    <row r="17" spans="2:11" x14ac:dyDescent="0.2">
      <c r="B17" s="33" t="s">
        <v>6</v>
      </c>
      <c r="C17" s="23">
        <v>1.4</v>
      </c>
      <c r="D17" s="23">
        <v>0.5</v>
      </c>
      <c r="E17" s="23">
        <v>-0.3</v>
      </c>
      <c r="F17" s="13">
        <v>-0.5</v>
      </c>
      <c r="G17" s="23">
        <v>-13</v>
      </c>
      <c r="H17" s="23">
        <v>-23.7</v>
      </c>
      <c r="I17" s="23">
        <v>-19.8</v>
      </c>
      <c r="J17" s="23">
        <v>-14</v>
      </c>
      <c r="K17" s="23"/>
    </row>
    <row r="18" spans="2:11" ht="15" customHeight="1" x14ac:dyDescent="0.2">
      <c r="B18" s="33" t="s">
        <v>11</v>
      </c>
      <c r="C18" s="23">
        <v>535.4</v>
      </c>
      <c r="D18" s="23">
        <v>533.1</v>
      </c>
      <c r="E18" s="23">
        <v>530</v>
      </c>
      <c r="F18" s="13">
        <v>532.9</v>
      </c>
      <c r="G18" s="23">
        <v>422.7</v>
      </c>
      <c r="H18" s="23">
        <v>395</v>
      </c>
      <c r="I18" s="23">
        <v>397.2</v>
      </c>
      <c r="J18" s="23">
        <v>414.1</v>
      </c>
      <c r="K18" s="23"/>
    </row>
    <row r="19" spans="2:11" x14ac:dyDescent="0.2">
      <c r="B19" s="33" t="s">
        <v>6</v>
      </c>
      <c r="C19" s="23">
        <v>-0.9</v>
      </c>
      <c r="D19" s="23">
        <v>-1.2</v>
      </c>
      <c r="E19" s="23">
        <v>-1.5</v>
      </c>
      <c r="F19" s="13">
        <v>-0.8</v>
      </c>
      <c r="G19" s="23">
        <v>-21.1</v>
      </c>
      <c r="H19" s="23">
        <v>-25.9</v>
      </c>
      <c r="I19" s="23">
        <v>-25.1</v>
      </c>
      <c r="J19" s="23">
        <v>-22.3</v>
      </c>
      <c r="K19" s="23"/>
    </row>
    <row r="20" spans="2:11" ht="15" customHeight="1" x14ac:dyDescent="0.2">
      <c r="B20" s="33" t="s">
        <v>12</v>
      </c>
      <c r="C20" s="23">
        <v>47</v>
      </c>
      <c r="D20" s="23">
        <v>47.1</v>
      </c>
      <c r="E20" s="23">
        <v>46.7</v>
      </c>
      <c r="F20" s="13">
        <v>46.6</v>
      </c>
      <c r="G20" s="23">
        <v>37.700000000000003</v>
      </c>
      <c r="H20" s="23">
        <v>35.6</v>
      </c>
      <c r="I20" s="23">
        <v>37.1</v>
      </c>
      <c r="J20" s="23">
        <v>40.700000000000003</v>
      </c>
      <c r="K20" s="23"/>
    </row>
    <row r="21" spans="2:11" x14ac:dyDescent="0.2">
      <c r="B21" s="33" t="s">
        <v>6</v>
      </c>
      <c r="C21" s="23">
        <v>-0.5</v>
      </c>
      <c r="D21" s="23">
        <v>-0.4</v>
      </c>
      <c r="E21" s="23">
        <v>-1.1000000000000001</v>
      </c>
      <c r="F21" s="13">
        <v>-0.9</v>
      </c>
      <c r="G21" s="23">
        <v>-19.7</v>
      </c>
      <c r="H21" s="23">
        <v>-24.3</v>
      </c>
      <c r="I21" s="23">
        <v>-20.6</v>
      </c>
      <c r="J21" s="23">
        <v>-12.8</v>
      </c>
      <c r="K21" s="23"/>
    </row>
    <row r="22" spans="2:11" ht="15" customHeight="1" x14ac:dyDescent="0.2">
      <c r="B22" s="33" t="s">
        <v>13</v>
      </c>
      <c r="C22" s="23">
        <v>154.30000000000001</v>
      </c>
      <c r="D22" s="23">
        <v>154.30000000000001</v>
      </c>
      <c r="E22" s="23">
        <v>154.9</v>
      </c>
      <c r="F22" s="13">
        <v>155.69999999999999</v>
      </c>
      <c r="G22" s="23">
        <v>141.80000000000001</v>
      </c>
      <c r="H22" s="23">
        <v>133.5</v>
      </c>
      <c r="I22" s="23">
        <v>127</v>
      </c>
      <c r="J22" s="23">
        <v>128.1</v>
      </c>
      <c r="K22" s="23"/>
    </row>
    <row r="23" spans="2:11" x14ac:dyDescent="0.2">
      <c r="B23" s="33" t="s">
        <v>6</v>
      </c>
      <c r="C23" s="23">
        <v>1.1000000000000001</v>
      </c>
      <c r="D23" s="23">
        <v>0.8</v>
      </c>
      <c r="E23" s="23">
        <v>0.8</v>
      </c>
      <c r="F23" s="13">
        <v>1.1000000000000001</v>
      </c>
      <c r="G23" s="23">
        <v>-8.1</v>
      </c>
      <c r="H23" s="23">
        <v>-13.5</v>
      </c>
      <c r="I23" s="23">
        <v>-18</v>
      </c>
      <c r="J23" s="23">
        <v>-17.7</v>
      </c>
      <c r="K23" s="23"/>
    </row>
    <row r="24" spans="2:11" ht="15" customHeight="1" x14ac:dyDescent="0.2">
      <c r="B24" s="33" t="s">
        <v>14</v>
      </c>
      <c r="C24" s="23">
        <v>327.3</v>
      </c>
      <c r="D24" s="23">
        <v>324.60000000000002</v>
      </c>
      <c r="E24" s="23">
        <v>326.7</v>
      </c>
      <c r="F24" s="13">
        <v>328.3</v>
      </c>
      <c r="G24" s="23">
        <v>260.89999999999998</v>
      </c>
      <c r="H24" s="23">
        <v>220.6</v>
      </c>
      <c r="I24" s="23">
        <v>225.9</v>
      </c>
      <c r="J24" s="23">
        <v>231.2</v>
      </c>
      <c r="K24" s="23"/>
    </row>
    <row r="25" spans="2:11" x14ac:dyDescent="0.2">
      <c r="B25" s="33" t="s">
        <v>6</v>
      </c>
      <c r="C25" s="23">
        <v>-0.6</v>
      </c>
      <c r="D25" s="23">
        <v>-0.9</v>
      </c>
      <c r="E25" s="23">
        <v>0</v>
      </c>
      <c r="F25" s="13">
        <v>0.2</v>
      </c>
      <c r="G25" s="23">
        <v>-20.3</v>
      </c>
      <c r="H25" s="23">
        <v>-32</v>
      </c>
      <c r="I25" s="23">
        <v>-30.9</v>
      </c>
      <c r="J25" s="23">
        <v>-29.6</v>
      </c>
      <c r="K25" s="23"/>
    </row>
    <row r="26" spans="2:11" ht="15" customHeight="1" x14ac:dyDescent="0.2">
      <c r="B26" s="33" t="s">
        <v>15</v>
      </c>
      <c r="C26" s="23">
        <v>463</v>
      </c>
      <c r="D26" s="23">
        <v>464.4</v>
      </c>
      <c r="E26" s="23">
        <v>467</v>
      </c>
      <c r="F26" s="13">
        <v>470.6</v>
      </c>
      <c r="G26" s="23">
        <v>371.5</v>
      </c>
      <c r="H26" s="23">
        <v>396.8</v>
      </c>
      <c r="I26" s="23">
        <v>420.5</v>
      </c>
      <c r="J26" s="23">
        <v>441</v>
      </c>
      <c r="K26" s="23"/>
    </row>
    <row r="27" spans="2:11" x14ac:dyDescent="0.2">
      <c r="B27" s="33" t="s">
        <v>6</v>
      </c>
      <c r="C27" s="23">
        <v>1.4</v>
      </c>
      <c r="D27" s="23">
        <v>1.4</v>
      </c>
      <c r="E27" s="23">
        <v>1.6</v>
      </c>
      <c r="F27" s="13">
        <v>2.1</v>
      </c>
      <c r="G27" s="23">
        <v>-19.8</v>
      </c>
      <c r="H27" s="23">
        <v>-14.5</v>
      </c>
      <c r="I27" s="23">
        <v>-9.9</v>
      </c>
      <c r="J27" s="23">
        <v>-6.3</v>
      </c>
      <c r="K27" s="23"/>
    </row>
    <row r="28" spans="2:11" ht="15" customHeight="1" x14ac:dyDescent="0.2">
      <c r="B28" s="33" t="s">
        <v>16</v>
      </c>
      <c r="C28" s="23">
        <v>285.10000000000002</v>
      </c>
      <c r="D28" s="23">
        <v>283.2</v>
      </c>
      <c r="E28" s="23">
        <v>284.3</v>
      </c>
      <c r="F28" s="13">
        <v>284.7</v>
      </c>
      <c r="G28" s="23">
        <v>147.69999999999999</v>
      </c>
      <c r="H28" s="23">
        <v>182</v>
      </c>
      <c r="I28" s="23">
        <v>204.5</v>
      </c>
      <c r="J28" s="23">
        <v>228.5</v>
      </c>
      <c r="K28" s="23"/>
    </row>
    <row r="29" spans="2:11" x14ac:dyDescent="0.2">
      <c r="B29" s="33" t="s">
        <v>6</v>
      </c>
      <c r="C29" s="23">
        <v>1.6</v>
      </c>
      <c r="D29" s="23">
        <v>0.2</v>
      </c>
      <c r="E29" s="23">
        <v>0.1</v>
      </c>
      <c r="F29" s="13">
        <v>0.1</v>
      </c>
      <c r="G29" s="23">
        <v>-48.2</v>
      </c>
      <c r="H29" s="23">
        <v>-35.700000000000003</v>
      </c>
      <c r="I29" s="23">
        <v>-28.1</v>
      </c>
      <c r="J29" s="23">
        <v>-19.7</v>
      </c>
      <c r="K29" s="23"/>
    </row>
    <row r="30" spans="2:11" ht="15" customHeight="1" x14ac:dyDescent="0.2">
      <c r="B30" s="33" t="s">
        <v>17</v>
      </c>
      <c r="C30" s="23">
        <v>152.69999999999999</v>
      </c>
      <c r="D30" s="23">
        <v>152.5</v>
      </c>
      <c r="E30" s="23">
        <v>151.6</v>
      </c>
      <c r="F30" s="13">
        <v>151.5</v>
      </c>
      <c r="G30" s="23">
        <v>118.9</v>
      </c>
      <c r="H30" s="23">
        <v>124.9</v>
      </c>
      <c r="I30" s="23">
        <v>125.1</v>
      </c>
      <c r="J30" s="23">
        <v>130.4</v>
      </c>
      <c r="K30" s="23"/>
    </row>
    <row r="31" spans="2:11" x14ac:dyDescent="0.2">
      <c r="B31" s="33" t="s">
        <v>6</v>
      </c>
      <c r="C31" s="23">
        <v>0.5</v>
      </c>
      <c r="D31" s="23">
        <v>0.3</v>
      </c>
      <c r="E31" s="23">
        <v>-0.6</v>
      </c>
      <c r="F31" s="13">
        <v>-0.7</v>
      </c>
      <c r="G31" s="23">
        <v>-22.1</v>
      </c>
      <c r="H31" s="23">
        <v>-18.100000000000001</v>
      </c>
      <c r="I31" s="23">
        <v>-17.5</v>
      </c>
      <c r="J31" s="23">
        <v>-14</v>
      </c>
      <c r="K31" s="23"/>
    </row>
    <row r="32" spans="2:11" ht="15" customHeight="1" x14ac:dyDescent="0.2">
      <c r="B32" s="33" t="s">
        <v>18</v>
      </c>
      <c r="C32" s="23">
        <v>406.7</v>
      </c>
      <c r="D32" s="23">
        <v>406.1</v>
      </c>
      <c r="E32" s="23">
        <v>406.2</v>
      </c>
      <c r="F32" s="13">
        <v>406.5</v>
      </c>
      <c r="G32" s="23">
        <v>370.8</v>
      </c>
      <c r="H32" s="23">
        <v>390.2</v>
      </c>
      <c r="I32" s="23">
        <v>393</v>
      </c>
      <c r="J32" s="23">
        <v>401.9</v>
      </c>
      <c r="K32" s="23"/>
    </row>
    <row r="33" spans="2:11" x14ac:dyDescent="0.2">
      <c r="B33" s="33" t="s">
        <v>6</v>
      </c>
      <c r="C33" s="23">
        <v>-0.45</v>
      </c>
      <c r="D33" s="23">
        <v>-0.77</v>
      </c>
      <c r="E33" s="23">
        <v>-0.46</v>
      </c>
      <c r="F33" s="13">
        <v>0.38</v>
      </c>
      <c r="G33" s="23">
        <v>-8.84</v>
      </c>
      <c r="H33" s="23">
        <v>-3.9</v>
      </c>
      <c r="I33" s="23">
        <v>-3.24</v>
      </c>
      <c r="J33" s="23">
        <v>-1.1299999999999999</v>
      </c>
      <c r="K33" s="23"/>
    </row>
    <row r="34" spans="2:11" ht="15" customHeight="1" x14ac:dyDescent="0.2">
      <c r="B34" s="33" t="s">
        <v>19</v>
      </c>
      <c r="C34" s="23">
        <v>29.2</v>
      </c>
      <c r="D34" s="23">
        <v>29.5</v>
      </c>
      <c r="E34" s="23">
        <v>29.4</v>
      </c>
      <c r="F34" s="13">
        <v>29.6</v>
      </c>
      <c r="G34" s="23">
        <v>32</v>
      </c>
      <c r="H34" s="23">
        <v>30.5</v>
      </c>
      <c r="I34" s="23">
        <v>29.5</v>
      </c>
      <c r="J34" s="23">
        <v>29.4</v>
      </c>
      <c r="K34" s="23"/>
    </row>
    <row r="35" spans="2:11" x14ac:dyDescent="0.2">
      <c r="B35" s="34" t="s">
        <v>6</v>
      </c>
      <c r="C35" s="23">
        <v>0.69</v>
      </c>
      <c r="D35" s="23">
        <v>1.26</v>
      </c>
      <c r="E35" s="23">
        <v>0.34</v>
      </c>
      <c r="F35" s="13">
        <v>1.26</v>
      </c>
      <c r="G35" s="23">
        <v>9.4700000000000006</v>
      </c>
      <c r="H35" s="23">
        <v>3.36</v>
      </c>
      <c r="I35" s="23">
        <v>0.33</v>
      </c>
      <c r="J35" s="23">
        <v>-0.43</v>
      </c>
      <c r="K35" s="23"/>
    </row>
    <row r="36" spans="2:11" ht="15" customHeight="1" x14ac:dyDescent="0.2">
      <c r="B36" s="33" t="s">
        <v>20</v>
      </c>
      <c r="C36" s="23">
        <v>377.5</v>
      </c>
      <c r="D36" s="23">
        <v>376.6</v>
      </c>
      <c r="E36" s="23">
        <v>376.8</v>
      </c>
      <c r="F36" s="13">
        <v>376.9</v>
      </c>
      <c r="G36" s="23">
        <v>338.8</v>
      </c>
      <c r="H36" s="23">
        <v>359.7</v>
      </c>
      <c r="I36" s="23">
        <v>363.6</v>
      </c>
      <c r="J36" s="23">
        <v>372.5</v>
      </c>
      <c r="K36" s="23"/>
    </row>
    <row r="37" spans="2:11" x14ac:dyDescent="0.2">
      <c r="B37" s="35" t="s">
        <v>6</v>
      </c>
      <c r="C37" s="17">
        <v>-0.5</v>
      </c>
      <c r="D37" s="17">
        <v>-0.9</v>
      </c>
      <c r="E37" s="17">
        <v>-0.5</v>
      </c>
      <c r="F37" s="18">
        <v>0.3</v>
      </c>
      <c r="G37" s="17">
        <v>-10.3</v>
      </c>
      <c r="H37" s="17">
        <v>-4.5</v>
      </c>
      <c r="I37" s="17">
        <v>-3.5</v>
      </c>
      <c r="J37" s="17">
        <v>-1.2</v>
      </c>
      <c r="K37" s="23"/>
    </row>
    <row r="38" spans="2:11" x14ac:dyDescent="0.2">
      <c r="B38" s="36"/>
      <c r="C38" s="23"/>
      <c r="D38" s="23"/>
      <c r="E38" s="23"/>
      <c r="F38" s="23"/>
      <c r="G38" s="23"/>
      <c r="H38" s="23"/>
      <c r="I38" s="23"/>
      <c r="J38" s="23"/>
    </row>
    <row r="39" spans="2:11" x14ac:dyDescent="0.2">
      <c r="B39" s="126" t="s">
        <v>40</v>
      </c>
      <c r="C39" s="120"/>
      <c r="D39" s="120"/>
      <c r="E39" s="120"/>
      <c r="F39" s="120"/>
      <c r="G39" s="120"/>
      <c r="H39" s="120"/>
      <c r="I39" s="120"/>
      <c r="J39" s="120"/>
    </row>
    <row r="40" spans="2:11" x14ac:dyDescent="0.2">
      <c r="B40" s="26"/>
      <c r="C40" s="123" t="s">
        <v>3</v>
      </c>
      <c r="D40" s="123"/>
      <c r="E40" s="123"/>
      <c r="F40" s="124"/>
      <c r="G40" s="125" t="s">
        <v>4</v>
      </c>
      <c r="H40" s="123"/>
      <c r="I40" s="123"/>
      <c r="J40" s="123"/>
    </row>
    <row r="41" spans="2:11" ht="12.75" customHeight="1" x14ac:dyDescent="0.2">
      <c r="B41" s="9"/>
      <c r="C41" s="29" t="s">
        <v>29</v>
      </c>
      <c r="D41" s="29" t="s">
        <v>30</v>
      </c>
      <c r="E41" s="29" t="s">
        <v>31</v>
      </c>
      <c r="F41" s="29" t="s">
        <v>32</v>
      </c>
      <c r="G41" s="30" t="s">
        <v>33</v>
      </c>
      <c r="H41" s="29" t="s">
        <v>34</v>
      </c>
      <c r="I41" s="29" t="s">
        <v>35</v>
      </c>
      <c r="J41" s="29" t="s">
        <v>36</v>
      </c>
    </row>
    <row r="42" spans="2:11" x14ac:dyDescent="0.2">
      <c r="B42" s="37" t="s">
        <v>22</v>
      </c>
      <c r="C42" s="31">
        <v>3101.1</v>
      </c>
      <c r="D42" s="31">
        <v>3105</v>
      </c>
      <c r="E42" s="31">
        <v>3108.2</v>
      </c>
      <c r="F42" s="38">
        <v>3113.5</v>
      </c>
      <c r="G42" s="31">
        <v>2888.4</v>
      </c>
      <c r="H42" s="31">
        <v>2866.5</v>
      </c>
      <c r="I42" s="31">
        <v>2921.6</v>
      </c>
      <c r="J42" s="31">
        <v>2967.6</v>
      </c>
    </row>
    <row r="43" spans="2:11" x14ac:dyDescent="0.2">
      <c r="B43" s="12" t="s">
        <v>6</v>
      </c>
      <c r="C43" s="23">
        <v>-0.74099999999999999</v>
      </c>
      <c r="D43" s="23">
        <v>-0.22800000000000001</v>
      </c>
      <c r="E43" s="23">
        <v>1E-3</v>
      </c>
      <c r="F43" s="13">
        <v>0.26500000000000001</v>
      </c>
      <c r="G43" s="23">
        <v>-6.8609999999999998</v>
      </c>
      <c r="H43" s="23">
        <v>-7.6790000000000003</v>
      </c>
      <c r="I43" s="23">
        <v>-6.0039999999999996</v>
      </c>
      <c r="J43" s="23">
        <v>-4.6870000000000003</v>
      </c>
    </row>
    <row r="44" spans="2:11" x14ac:dyDescent="0.2">
      <c r="B44" s="36" t="s">
        <v>23</v>
      </c>
      <c r="C44" s="31">
        <v>2998.2</v>
      </c>
      <c r="D44" s="31">
        <v>2998.6</v>
      </c>
      <c r="E44" s="31">
        <v>3000.6</v>
      </c>
      <c r="F44" s="32">
        <v>2998.9</v>
      </c>
      <c r="G44" s="31">
        <v>2383.5</v>
      </c>
      <c r="H44" s="31">
        <v>2335.1999999999998</v>
      </c>
      <c r="I44" s="31">
        <v>2412.1</v>
      </c>
      <c r="J44" s="31">
        <v>2523.4</v>
      </c>
    </row>
    <row r="45" spans="2:11" x14ac:dyDescent="0.2">
      <c r="B45" s="12" t="s">
        <v>6</v>
      </c>
      <c r="C45" s="23">
        <v>-1</v>
      </c>
      <c r="D45" s="23">
        <v>-0.7</v>
      </c>
      <c r="E45" s="23">
        <v>-0.5</v>
      </c>
      <c r="F45" s="13">
        <v>-0.3</v>
      </c>
      <c r="G45" s="23">
        <v>-20.5</v>
      </c>
      <c r="H45" s="23">
        <v>-22.1</v>
      </c>
      <c r="I45" s="23">
        <v>-19.600000000000001</v>
      </c>
      <c r="J45" s="23">
        <v>-15.9</v>
      </c>
    </row>
    <row r="46" spans="2:11" x14ac:dyDescent="0.2">
      <c r="B46" s="39" t="s">
        <v>24</v>
      </c>
      <c r="C46" s="17">
        <v>3.3</v>
      </c>
      <c r="D46" s="17">
        <v>3.4</v>
      </c>
      <c r="E46" s="17">
        <v>3.5</v>
      </c>
      <c r="F46" s="18">
        <v>3.7</v>
      </c>
      <c r="G46" s="17">
        <v>17.5</v>
      </c>
      <c r="H46" s="17">
        <v>18.5</v>
      </c>
      <c r="I46" s="17">
        <v>17.399999999999999</v>
      </c>
      <c r="J46" s="17">
        <v>15</v>
      </c>
    </row>
    <row r="48" spans="2:11" x14ac:dyDescent="0.2">
      <c r="B48" s="19" t="s">
        <v>25</v>
      </c>
      <c r="G48" s="23"/>
    </row>
  </sheetData>
  <mergeCells count="8">
    <mergeCell ref="C40:F40"/>
    <mergeCell ref="G40:J40"/>
    <mergeCell ref="B2:J2"/>
    <mergeCell ref="B4:J4"/>
    <mergeCell ref="B5:J5"/>
    <mergeCell ref="C6:F6"/>
    <mergeCell ref="G6:J6"/>
    <mergeCell ref="B39:J39"/>
  </mergeCells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Roman,Regular"December 2019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B2:L59"/>
  <sheetViews>
    <sheetView showGridLines="0" topLeftCell="B1" zoomScale="90" zoomScaleNormal="90" zoomScaleSheetLayoutView="106" zoomScalePageLayoutView="79" workbookViewId="0">
      <selection activeCell="F25" sqref="F25"/>
    </sheetView>
  </sheetViews>
  <sheetFormatPr defaultRowHeight="12.75" x14ac:dyDescent="0.2"/>
  <cols>
    <col min="1" max="1" width="9.140625" style="19"/>
    <col min="2" max="2" width="30.85546875" style="19" customWidth="1"/>
    <col min="3" max="10" width="9.140625" style="19" customWidth="1"/>
    <col min="11" max="11" width="9.7109375" style="19" customWidth="1"/>
    <col min="12" max="16384" width="9.140625" style="19"/>
  </cols>
  <sheetData>
    <row r="2" spans="2:12" x14ac:dyDescent="0.2">
      <c r="B2" s="122" t="s">
        <v>41</v>
      </c>
      <c r="C2" s="122"/>
      <c r="D2" s="122"/>
      <c r="E2" s="122"/>
      <c r="F2" s="122"/>
      <c r="G2" s="122"/>
      <c r="H2" s="122"/>
      <c r="I2" s="122"/>
      <c r="J2" s="122"/>
      <c r="K2" s="28"/>
    </row>
    <row r="3" spans="2:12" x14ac:dyDescent="0.2">
      <c r="B3" s="27"/>
      <c r="C3" s="28"/>
      <c r="D3" s="28"/>
      <c r="E3" s="28"/>
      <c r="F3" s="28"/>
      <c r="G3" s="28"/>
      <c r="H3" s="28"/>
      <c r="I3" s="28"/>
      <c r="J3" s="28"/>
      <c r="K3" s="28"/>
    </row>
    <row r="4" spans="2:12" x14ac:dyDescent="0.2">
      <c r="B4" s="122" t="s">
        <v>42</v>
      </c>
      <c r="C4" s="122"/>
      <c r="D4" s="122"/>
      <c r="E4" s="122"/>
      <c r="F4" s="122"/>
      <c r="G4" s="122"/>
      <c r="H4" s="122"/>
      <c r="I4" s="122"/>
      <c r="J4" s="122"/>
      <c r="K4" s="28"/>
    </row>
    <row r="5" spans="2:12" x14ac:dyDescent="0.2">
      <c r="B5" s="135" t="s">
        <v>43</v>
      </c>
      <c r="C5" s="135"/>
      <c r="D5" s="135"/>
      <c r="E5" s="135"/>
      <c r="F5" s="135"/>
      <c r="G5" s="135"/>
      <c r="H5" s="135"/>
      <c r="I5" s="135"/>
      <c r="J5" s="135"/>
      <c r="K5" s="65"/>
    </row>
    <row r="6" spans="2:12" ht="12.75" customHeight="1" x14ac:dyDescent="0.2">
      <c r="B6" s="26"/>
      <c r="C6" s="132" t="s">
        <v>3</v>
      </c>
      <c r="D6" s="132"/>
      <c r="E6" s="132"/>
      <c r="F6" s="133"/>
      <c r="G6" s="131" t="s">
        <v>4</v>
      </c>
      <c r="H6" s="132"/>
      <c r="I6" s="132"/>
      <c r="J6" s="132"/>
    </row>
    <row r="7" spans="2:12" ht="12.75" customHeight="1" x14ac:dyDescent="0.2">
      <c r="B7" s="9"/>
      <c r="C7" s="41">
        <v>2016</v>
      </c>
      <c r="D7" s="41">
        <v>2017</v>
      </c>
      <c r="E7" s="41">
        <v>2018</v>
      </c>
      <c r="F7" s="42">
        <v>2019</v>
      </c>
      <c r="G7" s="41">
        <v>2020</v>
      </c>
      <c r="H7" s="41">
        <v>2021</v>
      </c>
      <c r="I7" s="41">
        <v>2022</v>
      </c>
      <c r="J7" s="41">
        <v>2023</v>
      </c>
    </row>
    <row r="8" spans="2:12" x14ac:dyDescent="0.2">
      <c r="B8" s="43"/>
      <c r="C8" s="44"/>
      <c r="D8" s="44"/>
      <c r="E8" s="44"/>
      <c r="F8" s="45"/>
      <c r="G8" s="44"/>
      <c r="H8" s="44"/>
      <c r="I8" s="44"/>
      <c r="J8" s="44"/>
    </row>
    <row r="9" spans="2:12" x14ac:dyDescent="0.2">
      <c r="B9" s="46" t="s">
        <v>44</v>
      </c>
      <c r="C9" s="47">
        <v>274.5</v>
      </c>
      <c r="D9" s="47">
        <v>285.5</v>
      </c>
      <c r="E9" s="47">
        <v>299.89999999999998</v>
      </c>
      <c r="F9" s="49">
        <v>312</v>
      </c>
      <c r="G9" s="47">
        <v>312.5</v>
      </c>
      <c r="H9" s="47">
        <v>317.5</v>
      </c>
      <c r="I9" s="47">
        <v>329.6</v>
      </c>
      <c r="J9" s="47">
        <v>342.7</v>
      </c>
      <c r="L9" s="60"/>
    </row>
    <row r="10" spans="2:12" x14ac:dyDescent="0.2">
      <c r="B10" s="46" t="s">
        <v>6</v>
      </c>
      <c r="C10" s="47">
        <v>2.0699999999999998</v>
      </c>
      <c r="D10" s="48">
        <v>4</v>
      </c>
      <c r="E10" s="48">
        <v>5.0599999999999996</v>
      </c>
      <c r="F10" s="49">
        <v>4.0199999999999996</v>
      </c>
      <c r="G10" s="47">
        <v>0.16</v>
      </c>
      <c r="H10" s="47">
        <v>1.62</v>
      </c>
      <c r="I10" s="47">
        <v>3.79</v>
      </c>
      <c r="J10" s="47">
        <v>3.99</v>
      </c>
    </row>
    <row r="11" spans="2:12" x14ac:dyDescent="0.2">
      <c r="B11" s="112" t="s">
        <v>45</v>
      </c>
      <c r="C11" s="47">
        <v>138.69999999999999</v>
      </c>
      <c r="D11" s="47">
        <v>143.69999999999999</v>
      </c>
      <c r="E11" s="47">
        <v>149.80000000000001</v>
      </c>
      <c r="F11" s="49">
        <v>154.6</v>
      </c>
      <c r="G11" s="47">
        <v>140.69999999999999</v>
      </c>
      <c r="H11" s="47">
        <v>150.5</v>
      </c>
      <c r="I11" s="47">
        <v>160.9</v>
      </c>
      <c r="J11" s="47">
        <v>168.5</v>
      </c>
      <c r="L11" s="60"/>
    </row>
    <row r="12" spans="2:12" x14ac:dyDescent="0.2">
      <c r="B12" s="61" t="s">
        <v>6</v>
      </c>
      <c r="C12" s="47">
        <v>2.6</v>
      </c>
      <c r="D12" s="48">
        <v>3.58</v>
      </c>
      <c r="E12" s="48">
        <v>4.28</v>
      </c>
      <c r="F12" s="49">
        <v>3.22</v>
      </c>
      <c r="G12" s="47">
        <v>-9.02</v>
      </c>
      <c r="H12" s="47">
        <v>7</v>
      </c>
      <c r="I12" s="47">
        <v>6.86</v>
      </c>
      <c r="J12" s="47">
        <v>4.72</v>
      </c>
    </row>
    <row r="13" spans="2:12" x14ac:dyDescent="0.2">
      <c r="B13" s="61" t="s">
        <v>46</v>
      </c>
      <c r="C13" s="47">
        <v>36.4</v>
      </c>
      <c r="D13" s="47">
        <v>38.5</v>
      </c>
      <c r="E13" s="47">
        <v>40.1</v>
      </c>
      <c r="F13" s="49">
        <v>41.2</v>
      </c>
      <c r="G13" s="47">
        <v>37.9</v>
      </c>
      <c r="H13" s="47">
        <v>40.6</v>
      </c>
      <c r="I13" s="47">
        <v>43.3</v>
      </c>
      <c r="J13" s="47">
        <v>45.3</v>
      </c>
      <c r="L13" s="60"/>
    </row>
    <row r="14" spans="2:12" x14ac:dyDescent="0.2">
      <c r="B14" s="61" t="s">
        <v>6</v>
      </c>
      <c r="C14" s="47">
        <v>3.53</v>
      </c>
      <c r="D14" s="48">
        <v>5.63</v>
      </c>
      <c r="E14" s="48">
        <v>4.21</v>
      </c>
      <c r="F14" s="49">
        <v>2.81</v>
      </c>
      <c r="G14" s="47">
        <v>-8.0399999999999991</v>
      </c>
      <c r="H14" s="47">
        <v>7</v>
      </c>
      <c r="I14" s="47">
        <v>6.77</v>
      </c>
      <c r="J14" s="47">
        <v>4.7</v>
      </c>
    </row>
    <row r="15" spans="2:12" x14ac:dyDescent="0.2">
      <c r="B15" s="64" t="s">
        <v>47</v>
      </c>
      <c r="C15" s="47">
        <v>18.5</v>
      </c>
      <c r="D15" s="47">
        <v>19</v>
      </c>
      <c r="E15" s="47">
        <v>19</v>
      </c>
      <c r="F15" s="49">
        <v>20.5</v>
      </c>
      <c r="G15" s="47">
        <v>20.2</v>
      </c>
      <c r="H15" s="47">
        <v>20.8</v>
      </c>
      <c r="I15" s="47">
        <v>20.6</v>
      </c>
      <c r="J15" s="47">
        <v>21.1</v>
      </c>
      <c r="L15" s="60"/>
    </row>
    <row r="16" spans="2:12" x14ac:dyDescent="0.2">
      <c r="B16" s="61" t="s">
        <v>6</v>
      </c>
      <c r="C16" s="47">
        <v>-5.54</v>
      </c>
      <c r="D16" s="48">
        <v>2.86</v>
      </c>
      <c r="E16" s="48">
        <v>-0.49</v>
      </c>
      <c r="F16" s="49">
        <v>8.3000000000000007</v>
      </c>
      <c r="G16" s="47">
        <v>-1.51</v>
      </c>
      <c r="H16" s="47">
        <v>2.95</v>
      </c>
      <c r="I16" s="47">
        <v>-1.07</v>
      </c>
      <c r="J16" s="47">
        <v>2.42</v>
      </c>
    </row>
    <row r="17" spans="2:12" x14ac:dyDescent="0.2">
      <c r="B17" s="20" t="s">
        <v>48</v>
      </c>
      <c r="C17" s="47">
        <v>52.9</v>
      </c>
      <c r="D17" s="47">
        <v>55.2</v>
      </c>
      <c r="E17" s="47">
        <v>59.8</v>
      </c>
      <c r="F17" s="49">
        <v>61.2</v>
      </c>
      <c r="G17" s="47">
        <v>59.7</v>
      </c>
      <c r="H17" s="47">
        <v>59</v>
      </c>
      <c r="I17" s="47">
        <v>60.1</v>
      </c>
      <c r="J17" s="47">
        <v>62</v>
      </c>
      <c r="L17" s="60"/>
    </row>
    <row r="18" spans="2:12" x14ac:dyDescent="0.2">
      <c r="B18" s="61" t="s">
        <v>6</v>
      </c>
      <c r="C18" s="47">
        <v>3.32</v>
      </c>
      <c r="D18" s="48">
        <v>4.3899999999999997</v>
      </c>
      <c r="E18" s="48">
        <v>8.2899999999999991</v>
      </c>
      <c r="F18" s="49">
        <v>2.46</v>
      </c>
      <c r="G18" s="47">
        <v>-2.4300000000000002</v>
      </c>
      <c r="H18" s="47">
        <v>-1.27</v>
      </c>
      <c r="I18" s="47">
        <v>1.81</v>
      </c>
      <c r="J18" s="47">
        <v>3.25</v>
      </c>
    </row>
    <row r="19" spans="2:12" x14ac:dyDescent="0.2">
      <c r="B19" s="61" t="s">
        <v>49</v>
      </c>
      <c r="C19" s="47">
        <v>22</v>
      </c>
      <c r="D19" s="47">
        <v>23</v>
      </c>
      <c r="E19" s="47">
        <v>25.2</v>
      </c>
      <c r="F19" s="49">
        <v>25.5</v>
      </c>
      <c r="G19" s="47">
        <v>25</v>
      </c>
      <c r="H19" s="47">
        <v>23.9</v>
      </c>
      <c r="I19" s="47">
        <v>23.2</v>
      </c>
      <c r="J19" s="47">
        <v>22.7</v>
      </c>
      <c r="L19" s="60"/>
    </row>
    <row r="20" spans="2:12" x14ac:dyDescent="0.2">
      <c r="B20" s="61" t="s">
        <v>6</v>
      </c>
      <c r="C20" s="51">
        <v>1.49</v>
      </c>
      <c r="D20" s="52">
        <v>4.5999999999999996</v>
      </c>
      <c r="E20" s="52">
        <v>9.69</v>
      </c>
      <c r="F20" s="53">
        <v>1.26</v>
      </c>
      <c r="G20" s="51">
        <v>-1.97</v>
      </c>
      <c r="H20" s="51">
        <v>-4.67</v>
      </c>
      <c r="I20" s="51">
        <v>-2.91</v>
      </c>
      <c r="J20" s="51">
        <v>-1.89</v>
      </c>
    </row>
    <row r="21" spans="2:12" x14ac:dyDescent="0.2">
      <c r="B21" s="61" t="s">
        <v>50</v>
      </c>
      <c r="C21" s="51">
        <v>19.600000000000001</v>
      </c>
      <c r="D21" s="51">
        <v>20.8</v>
      </c>
      <c r="E21" s="51">
        <v>22.5</v>
      </c>
      <c r="F21" s="53">
        <v>23.3</v>
      </c>
      <c r="G21" s="51">
        <v>21.6</v>
      </c>
      <c r="H21" s="51">
        <v>21.1</v>
      </c>
      <c r="I21" s="51">
        <v>22.3</v>
      </c>
      <c r="J21" s="51">
        <v>23.8</v>
      </c>
      <c r="L21" s="60"/>
    </row>
    <row r="22" spans="2:12" x14ac:dyDescent="0.2">
      <c r="B22" s="61" t="s">
        <v>6</v>
      </c>
      <c r="C22" s="51">
        <v>3.54</v>
      </c>
      <c r="D22" s="52">
        <v>5.81</v>
      </c>
      <c r="E22" s="52">
        <v>8.3699999999999992</v>
      </c>
      <c r="F22" s="53">
        <v>3.59</v>
      </c>
      <c r="G22" s="51">
        <v>-7.16</v>
      </c>
      <c r="H22" s="51">
        <v>-2.38</v>
      </c>
      <c r="I22" s="51">
        <v>5.54</v>
      </c>
      <c r="J22" s="51">
        <v>6.72</v>
      </c>
    </row>
    <row r="23" spans="2:12" x14ac:dyDescent="0.2">
      <c r="B23" s="61" t="s">
        <v>51</v>
      </c>
      <c r="C23" s="51">
        <v>11.3</v>
      </c>
      <c r="D23" s="51">
        <v>11.4</v>
      </c>
      <c r="E23" s="51">
        <v>12.1</v>
      </c>
      <c r="F23" s="53">
        <v>12.4</v>
      </c>
      <c r="G23" s="51">
        <v>13.1</v>
      </c>
      <c r="H23" s="51">
        <v>14</v>
      </c>
      <c r="I23" s="51">
        <v>14.6</v>
      </c>
      <c r="J23" s="51">
        <v>15.5</v>
      </c>
      <c r="L23" s="60"/>
    </row>
    <row r="24" spans="2:12" x14ac:dyDescent="0.2">
      <c r="B24" s="61" t="s">
        <v>6</v>
      </c>
      <c r="C24" s="51">
        <v>6.67</v>
      </c>
      <c r="D24" s="52">
        <v>1.52</v>
      </c>
      <c r="E24" s="52">
        <v>5.32</v>
      </c>
      <c r="F24" s="53">
        <v>2.86</v>
      </c>
      <c r="G24" s="51">
        <v>5.5</v>
      </c>
      <c r="H24" s="51">
        <v>7.06</v>
      </c>
      <c r="I24" s="51">
        <v>4.24</v>
      </c>
      <c r="J24" s="51">
        <v>6.12</v>
      </c>
    </row>
    <row r="25" spans="2:12" x14ac:dyDescent="0.2">
      <c r="B25" s="61" t="s">
        <v>52</v>
      </c>
      <c r="C25" s="51">
        <v>46.6</v>
      </c>
      <c r="D25" s="51">
        <v>48.6</v>
      </c>
      <c r="E25" s="51">
        <v>51.3</v>
      </c>
      <c r="F25" s="53">
        <v>55</v>
      </c>
      <c r="G25" s="51">
        <v>72.900000000000006</v>
      </c>
      <c r="H25" s="51">
        <v>67</v>
      </c>
      <c r="I25" s="51">
        <v>66.599999999999994</v>
      </c>
      <c r="J25" s="51">
        <v>68.8</v>
      </c>
      <c r="L25" s="60"/>
    </row>
    <row r="26" spans="2:12" x14ac:dyDescent="0.2">
      <c r="B26" s="61" t="s">
        <v>6</v>
      </c>
      <c r="C26" s="51">
        <v>1.1000000000000001</v>
      </c>
      <c r="D26" s="52">
        <v>4.3</v>
      </c>
      <c r="E26" s="52">
        <v>5.5</v>
      </c>
      <c r="F26" s="53">
        <v>7.1</v>
      </c>
      <c r="G26" s="51">
        <v>32.6</v>
      </c>
      <c r="H26" s="51">
        <v>-8</v>
      </c>
      <c r="I26" s="51">
        <v>-0.6</v>
      </c>
      <c r="J26" s="51">
        <v>3.2</v>
      </c>
    </row>
    <row r="27" spans="2:12" x14ac:dyDescent="0.2">
      <c r="B27" s="61" t="s">
        <v>53</v>
      </c>
      <c r="C27" s="51">
        <v>3.76</v>
      </c>
      <c r="D27" s="51">
        <v>3.8</v>
      </c>
      <c r="E27" s="51">
        <v>3.96</v>
      </c>
      <c r="F27" s="53">
        <v>4.0999999999999996</v>
      </c>
      <c r="G27" s="51">
        <v>3.82</v>
      </c>
      <c r="H27" s="51">
        <v>3.97</v>
      </c>
      <c r="I27" s="51">
        <v>4.0999999999999996</v>
      </c>
      <c r="J27" s="51">
        <v>4.2699999999999996</v>
      </c>
      <c r="L27" s="60"/>
    </row>
    <row r="28" spans="2:12" x14ac:dyDescent="0.2">
      <c r="B28" s="61" t="s">
        <v>6</v>
      </c>
      <c r="C28" s="51">
        <v>2.86</v>
      </c>
      <c r="D28" s="52">
        <v>1.0900000000000001</v>
      </c>
      <c r="E28" s="52">
        <v>4.3</v>
      </c>
      <c r="F28" s="53">
        <v>3.56</v>
      </c>
      <c r="G28" s="51">
        <v>-6.86</v>
      </c>
      <c r="H28" s="51">
        <v>3.77</v>
      </c>
      <c r="I28" s="51">
        <v>3.45</v>
      </c>
      <c r="J28" s="51">
        <v>4.0199999999999996</v>
      </c>
    </row>
    <row r="29" spans="2:12" x14ac:dyDescent="0.2">
      <c r="B29" s="20" t="s">
        <v>54</v>
      </c>
      <c r="C29" s="51">
        <v>22.4</v>
      </c>
      <c r="D29" s="51">
        <v>23.3</v>
      </c>
      <c r="E29" s="51">
        <v>24</v>
      </c>
      <c r="F29" s="53">
        <v>24.7</v>
      </c>
      <c r="G29" s="51">
        <v>22.8</v>
      </c>
      <c r="H29" s="51">
        <v>24.4</v>
      </c>
      <c r="I29" s="51">
        <v>26</v>
      </c>
      <c r="J29" s="51">
        <v>27.2</v>
      </c>
      <c r="L29" s="60"/>
    </row>
    <row r="30" spans="2:12" x14ac:dyDescent="0.2">
      <c r="B30" s="93" t="s">
        <v>6</v>
      </c>
      <c r="C30" s="56">
        <v>2.0299999999999998</v>
      </c>
      <c r="D30" s="57">
        <v>4.28</v>
      </c>
      <c r="E30" s="57">
        <v>2.8</v>
      </c>
      <c r="F30" s="58">
        <v>3.06</v>
      </c>
      <c r="G30" s="56">
        <v>-7.65</v>
      </c>
      <c r="H30" s="56">
        <v>6.78</v>
      </c>
      <c r="I30" s="56">
        <v>6.61</v>
      </c>
      <c r="J30" s="56">
        <v>4.71</v>
      </c>
    </row>
    <row r="31" spans="2:12" x14ac:dyDescent="0.2">
      <c r="B31" s="59"/>
    </row>
    <row r="32" spans="2:12" x14ac:dyDescent="0.2">
      <c r="B32" s="130" t="s">
        <v>55</v>
      </c>
      <c r="C32" s="130"/>
      <c r="D32" s="130"/>
      <c r="E32" s="130"/>
      <c r="F32" s="130"/>
      <c r="G32" s="130"/>
      <c r="H32" s="130"/>
      <c r="I32" s="130"/>
      <c r="J32" s="130"/>
      <c r="K32" s="60"/>
    </row>
    <row r="33" spans="2:11" x14ac:dyDescent="0.2">
      <c r="B33" s="128" t="s">
        <v>56</v>
      </c>
      <c r="C33" s="129"/>
      <c r="D33" s="129"/>
      <c r="E33" s="129"/>
      <c r="F33" s="129"/>
      <c r="G33" s="129"/>
      <c r="H33" s="129"/>
      <c r="I33" s="129"/>
      <c r="J33" s="129"/>
      <c r="K33" s="60"/>
    </row>
    <row r="34" spans="2:11" x14ac:dyDescent="0.2">
      <c r="B34" s="26"/>
      <c r="C34" s="132" t="s">
        <v>3</v>
      </c>
      <c r="D34" s="132"/>
      <c r="E34" s="132"/>
      <c r="F34" s="133"/>
      <c r="G34" s="131" t="s">
        <v>4</v>
      </c>
      <c r="H34" s="132"/>
      <c r="I34" s="132"/>
      <c r="J34" s="132"/>
      <c r="K34" s="60"/>
    </row>
    <row r="35" spans="2:11" x14ac:dyDescent="0.2">
      <c r="B35" s="9"/>
      <c r="C35" s="41">
        <v>2016</v>
      </c>
      <c r="D35" s="41">
        <v>2017</v>
      </c>
      <c r="E35" s="41">
        <v>2018</v>
      </c>
      <c r="F35" s="42">
        <v>2019</v>
      </c>
      <c r="G35" s="41">
        <v>2020</v>
      </c>
      <c r="H35" s="41">
        <v>2021</v>
      </c>
      <c r="I35" s="41">
        <v>2022</v>
      </c>
      <c r="J35" s="41">
        <v>2023</v>
      </c>
      <c r="K35" s="60"/>
    </row>
    <row r="36" spans="2:11" x14ac:dyDescent="0.2">
      <c r="B36" s="90" t="s">
        <v>57</v>
      </c>
      <c r="C36" s="101">
        <v>285.84709999999995</v>
      </c>
      <c r="D36" s="101">
        <v>292.6354</v>
      </c>
      <c r="E36" s="101">
        <v>303.03959999999995</v>
      </c>
      <c r="F36" s="100">
        <v>307.89999999999998</v>
      </c>
      <c r="G36" s="101">
        <v>306.39999999999998</v>
      </c>
      <c r="H36" s="101">
        <v>308</v>
      </c>
      <c r="I36" s="101">
        <v>315.89999999999998</v>
      </c>
      <c r="J36" s="101">
        <v>326.5</v>
      </c>
    </row>
    <row r="37" spans="2:11" x14ac:dyDescent="0.2">
      <c r="B37" s="61" t="s">
        <v>6</v>
      </c>
      <c r="C37" s="47">
        <v>1.61</v>
      </c>
      <c r="D37" s="47">
        <v>2.37</v>
      </c>
      <c r="E37" s="47">
        <v>3.56</v>
      </c>
      <c r="F37" s="49">
        <v>2.69</v>
      </c>
      <c r="G37" s="47">
        <v>-0.5</v>
      </c>
      <c r="H37" s="47">
        <v>0.54</v>
      </c>
      <c r="I37" s="47">
        <v>2.57</v>
      </c>
      <c r="J37" s="47">
        <v>3.35</v>
      </c>
    </row>
    <row r="38" spans="2:11" x14ac:dyDescent="0.2">
      <c r="B38" s="61" t="s">
        <v>58</v>
      </c>
      <c r="C38" s="102">
        <v>5.77</v>
      </c>
      <c r="D38" s="102">
        <v>5.79</v>
      </c>
      <c r="E38" s="102">
        <v>5.81</v>
      </c>
      <c r="F38" s="111">
        <v>5.82</v>
      </c>
      <c r="G38" s="102">
        <v>5.84</v>
      </c>
      <c r="H38" s="102">
        <v>5.85</v>
      </c>
      <c r="I38" s="102">
        <v>5.87</v>
      </c>
      <c r="J38" s="102">
        <v>5.88</v>
      </c>
    </row>
    <row r="39" spans="2:11" x14ac:dyDescent="0.2">
      <c r="B39" s="61" t="s">
        <v>6</v>
      </c>
      <c r="C39" s="47">
        <v>0.21</v>
      </c>
      <c r="D39" s="47">
        <v>0.28999999999999998</v>
      </c>
      <c r="E39" s="47">
        <v>0.28999999999999998</v>
      </c>
      <c r="F39" s="49">
        <v>0.28000000000000003</v>
      </c>
      <c r="G39" s="47">
        <v>0.26</v>
      </c>
      <c r="H39" s="47">
        <v>0.26</v>
      </c>
      <c r="I39" s="47">
        <v>0.25</v>
      </c>
      <c r="J39" s="47">
        <v>0.24</v>
      </c>
    </row>
    <row r="40" spans="2:11" x14ac:dyDescent="0.2">
      <c r="B40" s="61" t="s">
        <v>59</v>
      </c>
      <c r="C40" s="62">
        <v>49518</v>
      </c>
      <c r="D40" s="62">
        <v>50540</v>
      </c>
      <c r="E40" s="62">
        <v>52182</v>
      </c>
      <c r="F40" s="63">
        <v>52903.780068728513</v>
      </c>
      <c r="G40" s="62">
        <v>52465.753424657531</v>
      </c>
      <c r="H40" s="62">
        <v>52649.572649572656</v>
      </c>
      <c r="I40" s="62">
        <v>53816.013628620101</v>
      </c>
      <c r="J40" s="62">
        <v>55527.210884353743</v>
      </c>
      <c r="K40" s="62"/>
    </row>
    <row r="41" spans="2:11" x14ac:dyDescent="0.2">
      <c r="B41" s="61" t="s">
        <v>6</v>
      </c>
      <c r="C41" s="47">
        <v>1.41</v>
      </c>
      <c r="D41" s="47">
        <v>2.06</v>
      </c>
      <c r="E41" s="47">
        <v>3.24</v>
      </c>
      <c r="F41" s="103">
        <v>1.3831974027988858</v>
      </c>
      <c r="G41" s="103">
        <v>-0.8279685185102692</v>
      </c>
      <c r="H41" s="103">
        <v>0.35036040257974133</v>
      </c>
      <c r="I41" s="103">
        <v>2.2154804309829634</v>
      </c>
      <c r="J41" s="103">
        <v>3.1797175977070102</v>
      </c>
    </row>
    <row r="42" spans="2:11" x14ac:dyDescent="0.2">
      <c r="B42" s="64" t="s">
        <v>60</v>
      </c>
      <c r="C42" s="62">
        <v>47553</v>
      </c>
      <c r="D42" s="62">
        <v>49305</v>
      </c>
      <c r="E42" s="62">
        <v>51647</v>
      </c>
      <c r="F42" s="63">
        <v>53583</v>
      </c>
      <c r="G42" s="62">
        <v>53525.1</v>
      </c>
      <c r="H42" s="62">
        <v>54256</v>
      </c>
      <c r="I42" s="62">
        <v>56176.5</v>
      </c>
      <c r="J42" s="62">
        <v>58278.6</v>
      </c>
    </row>
    <row r="43" spans="2:11" x14ac:dyDescent="0.2">
      <c r="B43" s="61" t="s">
        <v>6</v>
      </c>
      <c r="C43" s="47">
        <v>1.85</v>
      </c>
      <c r="D43" s="47">
        <v>3.7</v>
      </c>
      <c r="E43" s="47">
        <v>4.8</v>
      </c>
      <c r="F43" s="49">
        <v>3.7</v>
      </c>
      <c r="G43" s="47">
        <v>-0.11</v>
      </c>
      <c r="H43" s="47">
        <v>1.37</v>
      </c>
      <c r="I43" s="47">
        <v>3.54</v>
      </c>
      <c r="J43" s="47">
        <v>3.74</v>
      </c>
    </row>
    <row r="44" spans="2:11" x14ac:dyDescent="0.2">
      <c r="B44" s="61" t="s">
        <v>61</v>
      </c>
      <c r="C44" s="47">
        <v>32.570453999999998</v>
      </c>
      <c r="D44" s="47">
        <v>33.872506000000001</v>
      </c>
      <c r="E44" s="47">
        <v>34.061382999999999</v>
      </c>
      <c r="F44" s="49">
        <v>35.9</v>
      </c>
      <c r="G44" s="47">
        <v>26.5</v>
      </c>
      <c r="H44" s="47">
        <v>28.3</v>
      </c>
      <c r="I44" s="47">
        <v>34.5</v>
      </c>
      <c r="J44" s="47">
        <v>38.200000000000003</v>
      </c>
    </row>
    <row r="45" spans="2:11" x14ac:dyDescent="0.2">
      <c r="B45" s="61" t="s">
        <v>6</v>
      </c>
      <c r="C45" s="47">
        <v>3.9</v>
      </c>
      <c r="D45" s="47">
        <v>4</v>
      </c>
      <c r="E45" s="47">
        <v>0.6</v>
      </c>
      <c r="F45" s="104">
        <v>5.5</v>
      </c>
      <c r="G45" s="47">
        <v>-26.3</v>
      </c>
      <c r="H45" s="47">
        <v>6.7</v>
      </c>
      <c r="I45" s="47">
        <v>22</v>
      </c>
      <c r="J45" s="47">
        <v>10.6</v>
      </c>
    </row>
    <row r="46" spans="2:11" x14ac:dyDescent="0.2">
      <c r="B46" s="24" t="s">
        <v>62</v>
      </c>
      <c r="C46" s="47">
        <v>241.9</v>
      </c>
      <c r="D46" s="47">
        <v>251.6</v>
      </c>
      <c r="E46" s="47">
        <v>265.89999999999998</v>
      </c>
      <c r="F46" s="49">
        <v>276</v>
      </c>
      <c r="G46" s="47">
        <v>286</v>
      </c>
      <c r="H46" s="47">
        <v>289.3</v>
      </c>
      <c r="I46" s="47">
        <v>295.10000000000002</v>
      </c>
      <c r="J46" s="47">
        <v>304.60000000000002</v>
      </c>
    </row>
    <row r="47" spans="2:11" x14ac:dyDescent="0.2">
      <c r="B47" s="55" t="s">
        <v>6</v>
      </c>
      <c r="C47" s="105">
        <v>1.8</v>
      </c>
      <c r="D47" s="105">
        <v>4</v>
      </c>
      <c r="E47" s="105">
        <v>5.7</v>
      </c>
      <c r="F47" s="106">
        <v>3.82</v>
      </c>
      <c r="G47" s="105">
        <v>3.6</v>
      </c>
      <c r="H47" s="105">
        <v>1.1499999999999999</v>
      </c>
      <c r="I47" s="105">
        <v>2.02</v>
      </c>
      <c r="J47" s="105">
        <v>3.21</v>
      </c>
    </row>
    <row r="48" spans="2:11" ht="12.75" customHeight="1" x14ac:dyDescent="0.2">
      <c r="B48" s="91" t="s">
        <v>63</v>
      </c>
      <c r="C48" s="47">
        <v>313.5324</v>
      </c>
      <c r="D48" s="47">
        <v>321.98770000000002</v>
      </c>
      <c r="E48" s="47">
        <v>336.29399999999998</v>
      </c>
      <c r="F48" s="49">
        <v>347.30609999999996</v>
      </c>
      <c r="G48" s="47">
        <v>325.89999999999998</v>
      </c>
      <c r="H48" s="47">
        <v>343.8</v>
      </c>
      <c r="I48" s="47">
        <v>358.8</v>
      </c>
      <c r="J48" s="47">
        <v>372.4</v>
      </c>
    </row>
    <row r="49" spans="2:10" x14ac:dyDescent="0.2">
      <c r="B49" s="46" t="s">
        <v>6</v>
      </c>
      <c r="C49" s="47">
        <v>2.5</v>
      </c>
      <c r="D49" s="47">
        <v>2.7</v>
      </c>
      <c r="E49" s="47">
        <v>4.4000000000000004</v>
      </c>
      <c r="F49" s="49">
        <v>1.4</v>
      </c>
      <c r="G49" s="47">
        <v>-6.16</v>
      </c>
      <c r="H49" s="47">
        <v>5.49</v>
      </c>
      <c r="I49" s="47">
        <v>4.3600000000000003</v>
      </c>
      <c r="J49" s="47">
        <v>3.78</v>
      </c>
    </row>
    <row r="50" spans="2:10" x14ac:dyDescent="0.2">
      <c r="B50" s="92" t="s">
        <v>64</v>
      </c>
      <c r="C50" s="47">
        <v>290.75020000000001</v>
      </c>
      <c r="D50" s="47">
        <v>294.65709999999996</v>
      </c>
      <c r="E50" s="47">
        <v>301.62270000000001</v>
      </c>
      <c r="F50" s="107">
        <v>305.87440000000004</v>
      </c>
      <c r="G50" s="108">
        <v>283.5</v>
      </c>
      <c r="H50" s="108">
        <v>295.8</v>
      </c>
      <c r="I50" s="108">
        <v>307.2</v>
      </c>
      <c r="J50" s="108">
        <v>317.10000000000002</v>
      </c>
    </row>
    <row r="51" spans="2:10" x14ac:dyDescent="0.2">
      <c r="B51" s="55" t="s">
        <v>6</v>
      </c>
      <c r="C51" s="105">
        <v>1.2</v>
      </c>
      <c r="D51" s="105">
        <v>1.3</v>
      </c>
      <c r="E51" s="105">
        <v>2.4</v>
      </c>
      <c r="F51" s="106">
        <v>1.4</v>
      </c>
      <c r="G51" s="105">
        <v>-7.3</v>
      </c>
      <c r="H51" s="105">
        <v>4.3099999999999996</v>
      </c>
      <c r="I51" s="105">
        <v>3.86</v>
      </c>
      <c r="J51" s="105">
        <v>3.22</v>
      </c>
    </row>
    <row r="52" spans="2:10" ht="10.5" customHeight="1" x14ac:dyDescent="0.2">
      <c r="B52" s="50"/>
      <c r="C52" s="109"/>
      <c r="D52" s="109"/>
      <c r="E52" s="109"/>
      <c r="F52" s="109"/>
      <c r="G52" s="109"/>
      <c r="H52" s="109"/>
      <c r="I52" s="109"/>
      <c r="J52" s="110"/>
    </row>
    <row r="53" spans="2:10" x14ac:dyDescent="0.2">
      <c r="G53" s="134" t="s">
        <v>65</v>
      </c>
      <c r="H53" s="134"/>
      <c r="I53" s="134"/>
      <c r="J53" s="134"/>
    </row>
    <row r="54" spans="2:10" x14ac:dyDescent="0.2">
      <c r="F54" s="54"/>
      <c r="G54" s="134" t="s">
        <v>66</v>
      </c>
      <c r="H54" s="134"/>
      <c r="I54" s="134"/>
      <c r="J54" s="134"/>
    </row>
    <row r="55" spans="2:10" x14ac:dyDescent="0.2">
      <c r="F55" s="19">
        <v>100</v>
      </c>
    </row>
    <row r="56" spans="2:10" x14ac:dyDescent="0.2">
      <c r="F56" s="19">
        <f>F36/F38*1000</f>
        <v>52903.780068728513</v>
      </c>
      <c r="G56" s="19">
        <f t="shared" ref="G56:J56" si="0">G36/G38*1000</f>
        <v>52465.753424657531</v>
      </c>
      <c r="H56" s="19">
        <f t="shared" si="0"/>
        <v>52649.572649572656</v>
      </c>
      <c r="I56" s="19">
        <f t="shared" si="0"/>
        <v>53816.013628620101</v>
      </c>
      <c r="J56" s="19">
        <f t="shared" si="0"/>
        <v>55527.210884353743</v>
      </c>
    </row>
    <row r="57" spans="2:10" x14ac:dyDescent="0.2">
      <c r="F57" s="86">
        <f>(F56/E40-1)</f>
        <v>1.3831974027988858E-2</v>
      </c>
      <c r="G57" s="86">
        <f>(G56/F56-1)</f>
        <v>-8.279685185102692E-3</v>
      </c>
      <c r="H57" s="86">
        <f t="shared" ref="H57:J57" si="1">(H56/G56-1)</f>
        <v>3.5036040257974133E-3</v>
      </c>
      <c r="I57" s="86">
        <f t="shared" si="1"/>
        <v>2.2154804309829634E-2</v>
      </c>
      <c r="J57" s="86">
        <f t="shared" si="1"/>
        <v>3.1797175977070102E-2</v>
      </c>
    </row>
    <row r="58" spans="2:10" x14ac:dyDescent="0.2">
      <c r="F58" s="19">
        <f>F9*1000/F38</f>
        <v>53608.247422680412</v>
      </c>
      <c r="G58" s="19">
        <f t="shared" ref="G58:J58" si="2">G9*1000/G38</f>
        <v>53510.273972602743</v>
      </c>
      <c r="H58" s="19">
        <f t="shared" si="2"/>
        <v>54273.504273504273</v>
      </c>
      <c r="I58" s="19">
        <f t="shared" si="2"/>
        <v>56149.914821124359</v>
      </c>
      <c r="J58" s="19">
        <f t="shared" si="2"/>
        <v>58282.312925170067</v>
      </c>
    </row>
    <row r="59" spans="2:10" x14ac:dyDescent="0.2">
      <c r="F59" s="86">
        <f>(F58/E42-1)</f>
        <v>3.7974082186388536E-2</v>
      </c>
      <c r="G59" s="86">
        <f>(G58/F42-1)</f>
        <v>-1.3572593433972546E-3</v>
      </c>
      <c r="H59" s="86">
        <f>(H58/G58-1)</f>
        <v>1.4263247863247841E-2</v>
      </c>
      <c r="I59" s="86">
        <f t="shared" ref="I59:J59" si="3">(I58/H58-1)</f>
        <v>3.4573233712055229E-2</v>
      </c>
      <c r="J59" s="86">
        <f t="shared" si="3"/>
        <v>3.7976871573872195E-2</v>
      </c>
    </row>
  </sheetData>
  <mergeCells count="11">
    <mergeCell ref="G54:J54"/>
    <mergeCell ref="G53:J53"/>
    <mergeCell ref="C34:F34"/>
    <mergeCell ref="G34:J34"/>
    <mergeCell ref="B5:J5"/>
    <mergeCell ref="B2:J2"/>
    <mergeCell ref="B33:J33"/>
    <mergeCell ref="B32:J32"/>
    <mergeCell ref="G6:J6"/>
    <mergeCell ref="C6:F6"/>
    <mergeCell ref="B4:J4"/>
  </mergeCells>
  <phoneticPr fontId="0" type="noConversion"/>
  <printOptions horizontalCentered="1"/>
  <pageMargins left="0.25" right="0.25" top="0.75" bottom="0.75" header="0.3" footer="0.3"/>
  <pageSetup orientation="portrait" r:id="rId1"/>
  <headerFooter>
    <oddHeader xml:space="preserve">&amp;L&amp;"Times New Roman,Regular"ECONOMIC OUTLOOK - WISCONSIN&amp;R&amp;"Times New Roman,Regular"December 2019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  <pageSetUpPr fitToPage="1"/>
  </sheetPr>
  <dimension ref="B1:M25"/>
  <sheetViews>
    <sheetView showGridLines="0" zoomScale="90" zoomScaleNormal="90" zoomScaleSheetLayoutView="106" zoomScalePageLayoutView="76" workbookViewId="0">
      <selection activeCell="L7" sqref="L7:N23"/>
    </sheetView>
  </sheetViews>
  <sheetFormatPr defaultColWidth="9.140625" defaultRowHeight="12.75" x14ac:dyDescent="0.2"/>
  <cols>
    <col min="1" max="1" width="9.140625" style="19"/>
    <col min="2" max="2" width="33.85546875" style="19" customWidth="1"/>
    <col min="3" max="10" width="9.140625" style="19" customWidth="1"/>
    <col min="11" max="16384" width="9.140625" style="19"/>
  </cols>
  <sheetData>
    <row r="1" spans="2:13" x14ac:dyDescent="0.2">
      <c r="B1" s="136" t="s">
        <v>67</v>
      </c>
      <c r="C1" s="136"/>
      <c r="D1" s="136"/>
      <c r="E1" s="136"/>
      <c r="F1" s="136"/>
      <c r="G1" s="136"/>
      <c r="H1" s="136"/>
      <c r="I1" s="136"/>
      <c r="J1" s="136"/>
    </row>
    <row r="2" spans="2:13" x14ac:dyDescent="0.2">
      <c r="B2" s="138"/>
      <c r="C2" s="138"/>
      <c r="D2" s="138"/>
      <c r="E2" s="138"/>
      <c r="F2" s="138"/>
      <c r="G2" s="138"/>
      <c r="H2" s="138"/>
      <c r="I2" s="138"/>
      <c r="J2" s="138"/>
    </row>
    <row r="3" spans="2:13" x14ac:dyDescent="0.2">
      <c r="B3" s="136" t="s">
        <v>68</v>
      </c>
      <c r="C3" s="136"/>
      <c r="D3" s="136"/>
      <c r="E3" s="136"/>
      <c r="F3" s="136"/>
      <c r="G3" s="136"/>
      <c r="H3" s="136"/>
      <c r="I3" s="136"/>
      <c r="J3" s="136"/>
    </row>
    <row r="4" spans="2:13" x14ac:dyDescent="0.2">
      <c r="B4" s="138" t="s">
        <v>69</v>
      </c>
      <c r="C4" s="138"/>
      <c r="D4" s="138"/>
      <c r="E4" s="138"/>
      <c r="F4" s="138"/>
      <c r="G4" s="138"/>
      <c r="H4" s="138"/>
      <c r="I4" s="138"/>
      <c r="J4" s="138"/>
    </row>
    <row r="5" spans="2:13" x14ac:dyDescent="0.2">
      <c r="B5" s="26"/>
      <c r="C5" s="81" t="s">
        <v>3</v>
      </c>
      <c r="D5" s="81"/>
      <c r="E5" s="81"/>
      <c r="F5" s="82"/>
      <c r="G5" s="137" t="s">
        <v>4</v>
      </c>
      <c r="H5" s="137"/>
      <c r="I5" s="137"/>
      <c r="J5" s="137"/>
    </row>
    <row r="6" spans="2:13" x14ac:dyDescent="0.2">
      <c r="B6" s="9"/>
      <c r="C6" s="29" t="s">
        <v>70</v>
      </c>
      <c r="D6" s="29" t="s">
        <v>29</v>
      </c>
      <c r="E6" s="29" t="s">
        <v>30</v>
      </c>
      <c r="F6" s="66" t="s">
        <v>31</v>
      </c>
      <c r="G6" s="29" t="s">
        <v>32</v>
      </c>
      <c r="H6" s="29" t="s">
        <v>33</v>
      </c>
      <c r="I6" s="29" t="s">
        <v>34</v>
      </c>
      <c r="J6" s="29" t="s">
        <v>35</v>
      </c>
    </row>
    <row r="7" spans="2:13" x14ac:dyDescent="0.2">
      <c r="B7" s="44"/>
      <c r="C7" s="67"/>
      <c r="D7" s="67"/>
      <c r="E7" s="67"/>
      <c r="F7" s="68"/>
      <c r="G7" s="69"/>
      <c r="H7" s="69"/>
      <c r="I7" s="69"/>
      <c r="J7" s="69"/>
    </row>
    <row r="8" spans="2:13" x14ac:dyDescent="0.2">
      <c r="B8" s="59" t="s">
        <v>44</v>
      </c>
      <c r="C8" s="71">
        <v>308</v>
      </c>
      <c r="D8" s="71">
        <v>312.2</v>
      </c>
      <c r="E8" s="52">
        <v>312.7</v>
      </c>
      <c r="F8" s="72">
        <v>314.89999999999998</v>
      </c>
      <c r="G8" s="71">
        <v>316</v>
      </c>
      <c r="H8" s="71">
        <v>310</v>
      </c>
      <c r="I8" s="71">
        <v>314.3</v>
      </c>
      <c r="J8" s="71">
        <v>309.5</v>
      </c>
      <c r="K8" s="70"/>
      <c r="L8" s="60"/>
      <c r="M8" s="60"/>
    </row>
    <row r="9" spans="2:13" x14ac:dyDescent="0.2">
      <c r="B9" s="20" t="s">
        <v>6</v>
      </c>
      <c r="C9" s="71">
        <v>4.8600000000000003</v>
      </c>
      <c r="D9" s="71">
        <v>5.62</v>
      </c>
      <c r="E9" s="52">
        <v>0.63</v>
      </c>
      <c r="F9" s="72">
        <v>2.83</v>
      </c>
      <c r="G9" s="71">
        <v>1.42</v>
      </c>
      <c r="H9" s="71">
        <v>-7.41</v>
      </c>
      <c r="I9" s="71">
        <v>5.69</v>
      </c>
      <c r="J9" s="71">
        <v>-6.05</v>
      </c>
      <c r="K9" s="70"/>
    </row>
    <row r="10" spans="2:13" x14ac:dyDescent="0.2">
      <c r="B10" s="16" t="s">
        <v>45</v>
      </c>
      <c r="C10" s="71">
        <v>153.69999999999999</v>
      </c>
      <c r="D10" s="71">
        <v>155.19999999999999</v>
      </c>
      <c r="E10" s="52">
        <v>154.19999999999999</v>
      </c>
      <c r="F10" s="72">
        <v>155.4</v>
      </c>
      <c r="G10" s="71">
        <v>156</v>
      </c>
      <c r="H10" s="71">
        <v>135.6</v>
      </c>
      <c r="I10" s="71">
        <v>133.19999999999999</v>
      </c>
      <c r="J10" s="71">
        <v>138</v>
      </c>
      <c r="K10" s="70"/>
      <c r="L10" s="60"/>
      <c r="M10" s="60"/>
    </row>
    <row r="11" spans="2:13" x14ac:dyDescent="0.2">
      <c r="B11" s="20" t="s">
        <v>6</v>
      </c>
      <c r="C11" s="71">
        <v>7.1</v>
      </c>
      <c r="D11" s="71">
        <v>4</v>
      </c>
      <c r="E11" s="52">
        <v>-2.6</v>
      </c>
      <c r="F11" s="72">
        <v>3.2</v>
      </c>
      <c r="G11" s="71">
        <v>1.5</v>
      </c>
      <c r="H11" s="71">
        <v>-42.9</v>
      </c>
      <c r="I11" s="71">
        <v>-6.9</v>
      </c>
      <c r="J11" s="71">
        <v>15.2</v>
      </c>
      <c r="K11" s="70"/>
    </row>
    <row r="12" spans="2:13" x14ac:dyDescent="0.2">
      <c r="B12" s="20" t="s">
        <v>46</v>
      </c>
      <c r="C12" s="71">
        <v>40.700000000000003</v>
      </c>
      <c r="D12" s="71">
        <v>41.4</v>
      </c>
      <c r="E12" s="52">
        <v>41.2</v>
      </c>
      <c r="F12" s="72">
        <v>41.5</v>
      </c>
      <c r="G12" s="71">
        <v>41.8</v>
      </c>
      <c r="H12" s="71">
        <v>36.6</v>
      </c>
      <c r="I12" s="71">
        <v>35.9</v>
      </c>
      <c r="J12" s="71">
        <v>37.200000000000003</v>
      </c>
      <c r="K12" s="70"/>
      <c r="L12" s="60"/>
      <c r="M12" s="60"/>
    </row>
    <row r="13" spans="2:13" x14ac:dyDescent="0.2">
      <c r="B13" s="20" t="s">
        <v>6</v>
      </c>
      <c r="C13" s="71">
        <v>1.8</v>
      </c>
      <c r="D13" s="71">
        <v>7</v>
      </c>
      <c r="E13" s="52">
        <v>-2.2000000000000002</v>
      </c>
      <c r="F13" s="72">
        <v>3.3</v>
      </c>
      <c r="G13" s="71">
        <v>2.9</v>
      </c>
      <c r="H13" s="71">
        <v>-41.1</v>
      </c>
      <c r="I13" s="71">
        <v>-7.4</v>
      </c>
      <c r="J13" s="71">
        <v>14.7</v>
      </c>
      <c r="K13" s="70"/>
    </row>
    <row r="14" spans="2:13" x14ac:dyDescent="0.2">
      <c r="B14" s="73" t="s">
        <v>47</v>
      </c>
      <c r="C14" s="71">
        <v>19.8</v>
      </c>
      <c r="D14" s="71">
        <v>20.100000000000001</v>
      </c>
      <c r="E14" s="52">
        <v>21</v>
      </c>
      <c r="F14" s="72">
        <v>21.2</v>
      </c>
      <c r="G14" s="71">
        <v>20.9</v>
      </c>
      <c r="H14" s="71">
        <v>18.7</v>
      </c>
      <c r="I14" s="71">
        <v>20.7</v>
      </c>
      <c r="J14" s="71">
        <v>20.6</v>
      </c>
      <c r="K14" s="70"/>
      <c r="L14" s="60"/>
      <c r="M14" s="60"/>
    </row>
    <row r="15" spans="2:13" x14ac:dyDescent="0.2">
      <c r="B15" s="20" t="s">
        <v>6</v>
      </c>
      <c r="C15" s="71">
        <v>4.4000000000000004</v>
      </c>
      <c r="D15" s="71">
        <v>4.5</v>
      </c>
      <c r="E15" s="52">
        <v>20.100000000000001</v>
      </c>
      <c r="F15" s="72">
        <v>4.7</v>
      </c>
      <c r="G15" s="71">
        <v>-5.9</v>
      </c>
      <c r="H15" s="71">
        <v>-36.6</v>
      </c>
      <c r="I15" s="71">
        <v>52.1</v>
      </c>
      <c r="J15" s="71">
        <v>-2.9</v>
      </c>
      <c r="K15" s="70"/>
    </row>
    <row r="16" spans="2:13" s="11" customFormat="1" x14ac:dyDescent="0.2">
      <c r="B16" s="20" t="s">
        <v>48</v>
      </c>
      <c r="C16" s="74">
        <v>60.5</v>
      </c>
      <c r="D16" s="74">
        <v>61.5</v>
      </c>
      <c r="E16" s="48">
        <v>61.4</v>
      </c>
      <c r="F16" s="75">
        <v>61.5</v>
      </c>
      <c r="G16" s="74">
        <v>61.9</v>
      </c>
      <c r="H16" s="74">
        <v>59.8</v>
      </c>
      <c r="I16" s="74">
        <v>58.7</v>
      </c>
      <c r="J16" s="74">
        <v>58.6</v>
      </c>
      <c r="K16" s="70"/>
      <c r="L16" s="60"/>
      <c r="M16" s="60"/>
    </row>
    <row r="17" spans="2:13" s="11" customFormat="1" x14ac:dyDescent="0.2">
      <c r="B17" s="20" t="s">
        <v>6</v>
      </c>
      <c r="C17" s="74">
        <v>-3.5</v>
      </c>
      <c r="D17" s="74">
        <v>6.4</v>
      </c>
      <c r="E17" s="48">
        <v>-0.9</v>
      </c>
      <c r="F17" s="75">
        <v>1.3</v>
      </c>
      <c r="G17" s="74">
        <v>2.2000000000000002</v>
      </c>
      <c r="H17" s="74">
        <v>-12.9</v>
      </c>
      <c r="I17" s="74">
        <v>-7.1</v>
      </c>
      <c r="J17" s="74">
        <v>-0.5</v>
      </c>
      <c r="K17" s="70"/>
    </row>
    <row r="18" spans="2:13" x14ac:dyDescent="0.2">
      <c r="B18" s="20" t="s">
        <v>52</v>
      </c>
      <c r="C18" s="71">
        <v>53.7</v>
      </c>
      <c r="D18" s="71">
        <v>54.8</v>
      </c>
      <c r="E18" s="52">
        <v>55.5</v>
      </c>
      <c r="F18" s="72">
        <v>55.8</v>
      </c>
      <c r="G18" s="71">
        <v>56.3</v>
      </c>
      <c r="H18" s="71">
        <v>77.8</v>
      </c>
      <c r="I18" s="71">
        <v>83.8</v>
      </c>
      <c r="J18" s="71">
        <v>73.7</v>
      </c>
      <c r="K18" s="70"/>
      <c r="L18" s="60"/>
      <c r="M18" s="60"/>
    </row>
    <row r="19" spans="2:13" x14ac:dyDescent="0.2">
      <c r="B19" s="20" t="s">
        <v>6</v>
      </c>
      <c r="C19" s="71">
        <v>13.1</v>
      </c>
      <c r="D19" s="76">
        <v>8.6</v>
      </c>
      <c r="E19" s="77">
        <v>4.8</v>
      </c>
      <c r="F19" s="72">
        <v>2.2999999999999998</v>
      </c>
      <c r="G19" s="76">
        <v>3.4</v>
      </c>
      <c r="H19" s="76">
        <v>265.39999999999998</v>
      </c>
      <c r="I19" s="76">
        <v>34.5</v>
      </c>
      <c r="J19" s="76">
        <v>-40.200000000000003</v>
      </c>
      <c r="K19" s="70"/>
    </row>
    <row r="20" spans="2:13" x14ac:dyDescent="0.2">
      <c r="B20" s="20" t="s">
        <v>53</v>
      </c>
      <c r="C20" s="71">
        <v>4.05</v>
      </c>
      <c r="D20" s="71">
        <v>4.03</v>
      </c>
      <c r="E20" s="52">
        <v>4.1399999999999997</v>
      </c>
      <c r="F20" s="72">
        <v>4.18</v>
      </c>
      <c r="G20" s="71">
        <v>4.2</v>
      </c>
      <c r="H20" s="71">
        <v>3.68</v>
      </c>
      <c r="I20" s="71">
        <v>3.64</v>
      </c>
      <c r="J20" s="71">
        <v>3.76</v>
      </c>
      <c r="K20" s="70"/>
      <c r="L20" s="60"/>
      <c r="M20" s="60"/>
    </row>
    <row r="21" spans="2:13" x14ac:dyDescent="0.2">
      <c r="B21" s="20" t="s">
        <v>6</v>
      </c>
      <c r="C21" s="71">
        <v>5.8</v>
      </c>
      <c r="D21" s="71">
        <v>-2.1</v>
      </c>
      <c r="E21" s="52">
        <v>11.5</v>
      </c>
      <c r="F21" s="72">
        <v>3.9</v>
      </c>
      <c r="G21" s="71">
        <v>1.8</v>
      </c>
      <c r="H21" s="71">
        <v>-41</v>
      </c>
      <c r="I21" s="71">
        <v>-4.9000000000000004</v>
      </c>
      <c r="J21" s="71">
        <v>14.4</v>
      </c>
      <c r="K21" s="70"/>
    </row>
    <row r="22" spans="2:13" x14ac:dyDescent="0.2">
      <c r="B22" s="59" t="s">
        <v>71</v>
      </c>
      <c r="C22" s="71">
        <v>24.6</v>
      </c>
      <c r="D22" s="71">
        <v>24.8</v>
      </c>
      <c r="E22" s="52">
        <v>24.6</v>
      </c>
      <c r="F22" s="72">
        <v>24.8</v>
      </c>
      <c r="G22" s="71">
        <v>25.1</v>
      </c>
      <c r="H22" s="71">
        <v>22.2</v>
      </c>
      <c r="I22" s="71">
        <v>21.6</v>
      </c>
      <c r="J22" s="71">
        <v>22.4</v>
      </c>
      <c r="K22" s="70"/>
      <c r="L22" s="60"/>
      <c r="M22" s="60"/>
    </row>
    <row r="23" spans="2:13" x14ac:dyDescent="0.2">
      <c r="B23" s="78" t="s">
        <v>6</v>
      </c>
      <c r="C23" s="57">
        <v>8.8000000000000007</v>
      </c>
      <c r="D23" s="57">
        <v>3.8</v>
      </c>
      <c r="E23" s="57">
        <v>-2.8</v>
      </c>
      <c r="F23" s="79">
        <v>2.8</v>
      </c>
      <c r="G23" s="57">
        <v>4.7</v>
      </c>
      <c r="H23" s="57">
        <v>-39.1</v>
      </c>
      <c r="I23" s="57">
        <v>-8.9</v>
      </c>
      <c r="J23" s="57">
        <v>13.7</v>
      </c>
      <c r="K23" s="70"/>
    </row>
    <row r="24" spans="2:13" x14ac:dyDescent="0.2">
      <c r="B24" s="80"/>
      <c r="C24" s="44"/>
      <c r="D24" s="44"/>
      <c r="E24" s="44"/>
      <c r="F24" s="44"/>
      <c r="G24" s="44"/>
      <c r="H24" s="44"/>
      <c r="I24" s="44"/>
      <c r="J24" s="44"/>
    </row>
    <row r="25" spans="2:13" s="44" customFormat="1" x14ac:dyDescent="0.2">
      <c r="B25" s="19" t="s">
        <v>72</v>
      </c>
      <c r="C25" s="51"/>
      <c r="D25" s="51"/>
      <c r="E25" s="51"/>
      <c r="F25" s="51"/>
      <c r="G25" s="51"/>
      <c r="H25" s="51"/>
      <c r="I25" s="51"/>
      <c r="J25" s="51"/>
    </row>
  </sheetData>
  <mergeCells count="5">
    <mergeCell ref="B1:J1"/>
    <mergeCell ref="G5:J5"/>
    <mergeCell ref="B3:J3"/>
    <mergeCell ref="B2:J2"/>
    <mergeCell ref="B4:J4"/>
  </mergeCells>
  <phoneticPr fontId="0" type="noConversion"/>
  <printOptions horizontalCentered="1"/>
  <pageMargins left="0.25" right="0.25" top="0.75" bottom="0.75" header="0.3" footer="0.3"/>
  <pageSetup scale="97" orientation="portrait" r:id="rId1"/>
  <headerFooter>
    <oddHeader xml:space="preserve">&amp;L&amp;"Times New Roman,Regular"ECONOMIC OUTLOOK - WISCONSIN&amp;R&amp;"Times New Roman,Regular"December 2019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1511-73F5-4DDC-956D-D8CC74D7ECFC}">
  <sheetPr>
    <tabColor theme="3" tint="0.79998168889431442"/>
    <pageSetUpPr fitToPage="1"/>
  </sheetPr>
  <dimension ref="B2:G13"/>
  <sheetViews>
    <sheetView showGridLines="0" tabSelected="1" zoomScale="90" zoomScaleNormal="90" zoomScaleSheetLayoutView="106" zoomScalePageLayoutView="76" workbookViewId="0">
      <selection activeCell="D37" sqref="D37:D38"/>
    </sheetView>
  </sheetViews>
  <sheetFormatPr defaultColWidth="9.140625" defaultRowHeight="12.75" x14ac:dyDescent="0.2"/>
  <cols>
    <col min="1" max="1" width="9.140625" style="19"/>
    <col min="2" max="2" width="22.5703125" style="19" customWidth="1"/>
    <col min="3" max="4" width="14.5703125" style="19" customWidth="1"/>
    <col min="5" max="5" width="17" style="19" customWidth="1"/>
    <col min="6" max="6" width="18.5703125" style="19" customWidth="1"/>
    <col min="7" max="7" width="14.5703125" style="19" customWidth="1"/>
    <col min="8" max="16384" width="9.140625" style="19"/>
  </cols>
  <sheetData>
    <row r="2" spans="2:7" x14ac:dyDescent="0.2">
      <c r="B2" s="136" t="s">
        <v>73</v>
      </c>
      <c r="C2" s="136"/>
      <c r="D2" s="136"/>
      <c r="E2" s="136"/>
      <c r="F2" s="136"/>
      <c r="G2" s="136"/>
    </row>
    <row r="3" spans="2:7" x14ac:dyDescent="0.2">
      <c r="B3" s="99"/>
      <c r="C3" s="40"/>
      <c r="D3" s="40"/>
      <c r="E3" s="40"/>
      <c r="F3" s="40"/>
      <c r="G3" s="40"/>
    </row>
    <row r="4" spans="2:7" x14ac:dyDescent="0.2">
      <c r="B4" s="136" t="s">
        <v>74</v>
      </c>
      <c r="C4" s="136"/>
      <c r="D4" s="136"/>
      <c r="E4" s="136"/>
      <c r="F4" s="136"/>
      <c r="G4" s="136"/>
    </row>
    <row r="5" spans="2:7" x14ac:dyDescent="0.2">
      <c r="B5" s="138" t="s">
        <v>86</v>
      </c>
      <c r="C5" s="138"/>
      <c r="D5" s="138"/>
      <c r="E5" s="138"/>
      <c r="F5" s="138"/>
      <c r="G5" s="138"/>
    </row>
    <row r="6" spans="2:7" x14ac:dyDescent="0.2">
      <c r="B6" s="84"/>
      <c r="C6" s="85" t="s">
        <v>75</v>
      </c>
      <c r="D6" s="85" t="s">
        <v>76</v>
      </c>
      <c r="E6" s="85" t="s">
        <v>77</v>
      </c>
      <c r="F6" s="85" t="s">
        <v>78</v>
      </c>
      <c r="G6" s="85" t="s">
        <v>79</v>
      </c>
    </row>
    <row r="7" spans="2:7" x14ac:dyDescent="0.2">
      <c r="B7" s="83" t="s">
        <v>80</v>
      </c>
      <c r="C7" s="87">
        <v>7033.1</v>
      </c>
      <c r="D7" s="87">
        <v>6347.6</v>
      </c>
      <c r="E7" s="88">
        <f>D7/C7-1</f>
        <v>-9.7467688501514216E-2</v>
      </c>
      <c r="F7" s="87">
        <v>6462.8</v>
      </c>
      <c r="G7" s="87">
        <f>D7-F7</f>
        <v>-115.19999999999982</v>
      </c>
    </row>
    <row r="8" spans="2:7" x14ac:dyDescent="0.2">
      <c r="B8" s="83" t="s">
        <v>81</v>
      </c>
      <c r="C8" s="87">
        <v>4164.6000000000004</v>
      </c>
      <c r="D8" s="87">
        <v>4310.7910000000002</v>
      </c>
      <c r="E8" s="88">
        <f t="shared" ref="E8:E11" si="0">D8/C8-1</f>
        <v>3.5103251212601494E-2</v>
      </c>
      <c r="F8" s="87">
        <v>4344.1000000000004</v>
      </c>
      <c r="G8" s="87">
        <f t="shared" ref="G8:G11" si="1">D8-F8</f>
        <v>-33.309000000000196</v>
      </c>
    </row>
    <row r="9" spans="2:7" x14ac:dyDescent="0.2">
      <c r="B9" s="83" t="s">
        <v>82</v>
      </c>
      <c r="C9" s="87">
        <v>1064.2</v>
      </c>
      <c r="D9" s="87">
        <v>1259.075</v>
      </c>
      <c r="E9" s="88">
        <f t="shared" si="0"/>
        <v>0.18311877466641602</v>
      </c>
      <c r="F9" s="87">
        <v>1006.3</v>
      </c>
      <c r="G9" s="87">
        <f t="shared" si="1"/>
        <v>252.77500000000009</v>
      </c>
    </row>
    <row r="10" spans="2:7" x14ac:dyDescent="0.2">
      <c r="B10" s="83" t="s">
        <v>83</v>
      </c>
      <c r="C10" s="87">
        <f>C11-SUM(C7:C9)</f>
        <v>926.35199999999895</v>
      </c>
      <c r="D10" s="87">
        <f>D11-SUM(D7:D9)</f>
        <v>980.73400000000038</v>
      </c>
      <c r="E10" s="88">
        <f t="shared" si="0"/>
        <v>5.8705546055928481E-2</v>
      </c>
      <c r="F10" s="87">
        <f>F11-SUM(F7:F9)</f>
        <v>912.69999999999891</v>
      </c>
      <c r="G10" s="87">
        <f t="shared" si="1"/>
        <v>68.03400000000147</v>
      </c>
    </row>
    <row r="11" spans="2:7" x14ac:dyDescent="0.2">
      <c r="B11" s="113" t="s">
        <v>84</v>
      </c>
      <c r="C11" s="114">
        <v>13188.252</v>
      </c>
      <c r="D11" s="114">
        <v>12898.2</v>
      </c>
      <c r="E11" s="115">
        <f t="shared" si="0"/>
        <v>-2.199321032082191E-2</v>
      </c>
      <c r="F11" s="114">
        <v>12725.9</v>
      </c>
      <c r="G11" s="114">
        <f t="shared" si="1"/>
        <v>172.30000000000109</v>
      </c>
    </row>
    <row r="12" spans="2:7" x14ac:dyDescent="0.2">
      <c r="F12" s="89"/>
      <c r="G12" s="89"/>
    </row>
    <row r="13" spans="2:7" x14ac:dyDescent="0.2">
      <c r="B13" s="19" t="s">
        <v>85</v>
      </c>
    </row>
  </sheetData>
  <mergeCells count="3">
    <mergeCell ref="B5:G5"/>
    <mergeCell ref="B4:G4"/>
    <mergeCell ref="B2:G2"/>
  </mergeCells>
  <printOptions horizontalCentered="1"/>
  <pageMargins left="0.25" right="0.25" top="0.75" bottom="0.75" header="0.3" footer="0.3"/>
  <pageSetup orientation="portrait" r:id="rId1"/>
  <headerFooter>
    <oddHeader xml:space="preserve">&amp;L&amp;"Times New Roman,Regular"ECONOMIC OUTLOOK - WISCONSIN&amp;R&amp;"Times New Roman,Regular"December 2019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51</Value>
    </_x002e_Owner>
    <EffectiveDate xmlns="7b1f4bc1-1c69-4382-97c7-524a76d943bf" xsi:nil="true"/>
    <_x002e_DocumentType xmlns="9e30f06f-ad7a-453a-8e08-8a8878e30bd1">
      <Value>123</Value>
    </_x002e_DocumentType>
    <_x002e_DocumentYear xmlns="9e30f06f-ad7a-453a-8e08-8a8878e30bd1">2020</_x002e_DocumentYear>
    <_dlc_DocId xmlns="bb65cc95-6d4e-4879-a879-9838761499af">33E6D4FPPFNA-16-6355</_dlc_DocId>
    <_dlc_DocIdUrl xmlns="bb65cc95-6d4e-4879-a879-9838761499af">
      <Url>http://apwmad0p7106:9444/_layouts/15/DocIdRedir.aspx?ID=33E6D4FPPFNA-16-6355</Url>
      <Description>33E6D4FPPFNA-16-6355</Description>
    </_dlc_DocIdUrl>
    <County xmlns="7b1f4bc1-1c69-4382-97c7-524a76d943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D51E7-1394-4C85-8B03-E483AC02BC85}"/>
</file>

<file path=customXml/itemProps2.xml><?xml version="1.0" encoding="utf-8"?>
<ds:datastoreItem xmlns:ds="http://schemas.openxmlformats.org/officeDocument/2006/customXml" ds:itemID="{F6592ADB-B438-4D26-8A8B-4C520C39AEAB}"/>
</file>

<file path=customXml/itemProps3.xml><?xml version="1.0" encoding="utf-8"?>
<ds:datastoreItem xmlns:ds="http://schemas.openxmlformats.org/officeDocument/2006/customXml" ds:itemID="{F618757B-D700-4311-BCE5-8B318E18A2D5}"/>
</file>

<file path=customXml/itemProps4.xml><?xml version="1.0" encoding="utf-8"?>
<ds:datastoreItem xmlns:ds="http://schemas.openxmlformats.org/officeDocument/2006/customXml" ds:itemID="{63AFFAFC-BB1E-45CE-8F08-C48C6D23D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Appendix 1</vt:lpstr>
      <vt:lpstr>Appendix 2</vt:lpstr>
      <vt:lpstr>Appendix 2 (y-o-y)</vt:lpstr>
      <vt:lpstr>Appendix 3</vt:lpstr>
      <vt:lpstr>Appendix 4</vt:lpstr>
      <vt:lpstr>Appendix 5</vt:lpstr>
      <vt:lpstr>'Appendix 3'!Print_Area</vt:lpstr>
      <vt:lpstr>'Appendix 4'!Print_Area</vt:lpstr>
      <vt:lpstr>'Appendix 5'!Print_Area</vt:lpstr>
      <vt:lpstr>z</vt:lpstr>
    </vt:vector>
  </TitlesOfParts>
  <Manager/>
  <Company>Wi Department of Revenue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Economic Forecast - Appendices - May 2020</dc:title>
  <dc:subject/>
  <dc:creator>Soria, Romina N;FTE;11/16/2005</dc:creator>
  <cp:keywords/>
  <dc:description/>
  <cp:lastModifiedBy>Camfield, Emily M</cp:lastModifiedBy>
  <cp:revision/>
  <dcterms:created xsi:type="dcterms:W3CDTF">1996-04-11T22:04:44Z</dcterms:created>
  <dcterms:modified xsi:type="dcterms:W3CDTF">2020-06-24T16:53:21Z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_dlc_DocIdItemGuid">
    <vt:lpwstr>ca3ef0fa-d186-4ba8-85c0-e8c04b0d49bd</vt:lpwstr>
  </property>
</Properties>
</file>